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cybersecuritytrainingcocom-my.sharepoint.com/personal/info_cybersecuritytrainingco_com/Documents/CMMC Training Academy Supplemental Documentation/Jeff Supplemental Documentation/Supplemental Resources/"/>
    </mc:Choice>
  </mc:AlternateContent>
  <xr:revisionPtr revIDLastSave="0" documentId="8_{373C6AF2-F6B7-4DAD-A19A-2A4519F5716F}" xr6:coauthVersionLast="47" xr6:coauthVersionMax="47" xr10:uidLastSave="{00000000-0000-0000-0000-000000000000}"/>
  <bookViews>
    <workbookView xWindow="2010" yWindow="2925" windowWidth="21600" windowHeight="11385" activeTab="2" xr2:uid="{00000000-000D-0000-FFFF-FFFF00000000}"/>
  </bookViews>
  <sheets>
    <sheet name="Instructions" sheetId="1" r:id="rId1"/>
    <sheet name="Levels of Assessment" sheetId="3" r:id="rId2"/>
    <sheet name="Scoring Methodology" sheetId="2" r:id="rId3"/>
    <sheet name="Organizational Scorecard" sheetId="4" r:id="rId4"/>
    <sheet name="L1" sheetId="6" r:id="rId5"/>
    <sheet name="L2" sheetId="7" r:id="rId6"/>
    <sheet name="Reporting" sheetId="5"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1" i="7" l="1"/>
  <c r="AB30" i="7"/>
  <c r="Z30" i="7"/>
  <c r="X30" i="7"/>
  <c r="V30" i="7"/>
  <c r="T30" i="7"/>
  <c r="R30" i="7"/>
  <c r="P30" i="7"/>
  <c r="N30" i="7"/>
  <c r="L30" i="7"/>
  <c r="J30" i="7"/>
  <c r="H30" i="7"/>
  <c r="F30" i="7"/>
  <c r="D30" i="7"/>
  <c r="B30" i="7"/>
  <c r="C4" i="7"/>
  <c r="AC31" i="6"/>
  <c r="AB30" i="6"/>
  <c r="Z30" i="6"/>
  <c r="X30" i="6"/>
  <c r="V30" i="6"/>
  <c r="T30" i="6"/>
  <c r="R30" i="6"/>
  <c r="P30" i="6"/>
  <c r="N30" i="6"/>
  <c r="L30" i="6"/>
  <c r="J30" i="6"/>
  <c r="H30" i="6"/>
  <c r="F30" i="6"/>
  <c r="D30" i="6"/>
  <c r="B30" i="6"/>
  <c r="C4" i="6"/>
  <c r="AC30" i="7" l="1"/>
  <c r="B4" i="7"/>
  <c r="AC30" i="6"/>
  <c r="B4" i="6"/>
  <c r="C4" i="4"/>
  <c r="AC31" i="4" l="1"/>
  <c r="X30" i="4" l="1"/>
  <c r="D30" i="4"/>
  <c r="F30" i="4"/>
  <c r="H30" i="4"/>
  <c r="J30" i="4"/>
  <c r="L30" i="4"/>
  <c r="N30" i="4"/>
  <c r="P30" i="4"/>
  <c r="R30" i="4"/>
  <c r="T30" i="4"/>
  <c r="V30" i="4"/>
  <c r="Z30" i="4"/>
  <c r="AB30" i="4"/>
  <c r="B30" i="4"/>
  <c r="B4" i="4" l="1"/>
  <c r="AC30" i="4"/>
</calcChain>
</file>

<file path=xl/sharedStrings.xml><?xml version="1.0" encoding="utf-8"?>
<sst xmlns="http://schemas.openxmlformats.org/spreadsheetml/2006/main" count="672" uniqueCount="208">
  <si>
    <t>Basic</t>
  </si>
  <si>
    <t>2. The Basic assessment results in a confidence level of 'Low' in the resulting score because it is a self-generated score.</t>
  </si>
  <si>
    <t>Basic (Contractor Self-Assessment) NIST SP800-171 DOD Assessment</t>
  </si>
  <si>
    <t>Medium NIST SP800-171 DOD Assessment</t>
  </si>
  <si>
    <t>3. The Medium Assessment results in a confidence level of 'Medium' in the resulting score.</t>
  </si>
  <si>
    <t>High (On-Site) NIST SP800-171 DoD Assessment</t>
  </si>
  <si>
    <t>3. The assessment is condcuted using NIST SP800-171A, "Assessing Security Requirements for Controlled Unclassified Information." The assessment will determine if the implementation meets the requirements by reviewing appropriate evidence and/or demonstration (e.g., recent scanning results, system inventories, configuration baselines, demonstration of multifactor authentication).</t>
  </si>
  <si>
    <t>4. The High Assessment results in a confidence level of 'High' in the resulting score.</t>
  </si>
  <si>
    <t>3.1.1</t>
  </si>
  <si>
    <t>3.1.2</t>
  </si>
  <si>
    <t>3.2.1</t>
  </si>
  <si>
    <t>3.2.2</t>
  </si>
  <si>
    <t>3.3.1</t>
  </si>
  <si>
    <t>3.4.1</t>
  </si>
  <si>
    <t>3.4.2</t>
  </si>
  <si>
    <t>3.5.1</t>
  </si>
  <si>
    <t>3.5.2</t>
  </si>
  <si>
    <t>3.6.1</t>
  </si>
  <si>
    <t>3.6.2</t>
  </si>
  <si>
    <t>3.7.2</t>
  </si>
  <si>
    <t>3.8.3</t>
  </si>
  <si>
    <t>3.9.2</t>
  </si>
  <si>
    <t>3.10.1</t>
  </si>
  <si>
    <t>3.10.2</t>
  </si>
  <si>
    <t>3.12.1</t>
  </si>
  <si>
    <t>3.12.3</t>
  </si>
  <si>
    <t>3.13.1</t>
  </si>
  <si>
    <t>3.13.2</t>
  </si>
  <si>
    <t>3.14.1</t>
  </si>
  <si>
    <t>3.14.2</t>
  </si>
  <si>
    <t>3.14.3</t>
  </si>
  <si>
    <t>3.1.12</t>
  </si>
  <si>
    <t>3.1.13</t>
  </si>
  <si>
    <t>3.1.16</t>
  </si>
  <si>
    <t>3.1.17</t>
  </si>
  <si>
    <t>3.1.18</t>
  </si>
  <si>
    <t>3.3.5</t>
  </si>
  <si>
    <t>3.4.5</t>
  </si>
  <si>
    <t>3.4.6</t>
  </si>
  <si>
    <t>3.4.7</t>
  </si>
  <si>
    <t>3.4.8</t>
  </si>
  <si>
    <t>3.5.10</t>
  </si>
  <si>
    <t>3.7.5</t>
  </si>
  <si>
    <t>3.8.7</t>
  </si>
  <si>
    <t>3.11.2</t>
  </si>
  <si>
    <t>3.13.5</t>
  </si>
  <si>
    <t>3.13.6</t>
  </si>
  <si>
    <t>3.13.15</t>
  </si>
  <si>
    <t>3.14.4</t>
  </si>
  <si>
    <t>3.14.6</t>
  </si>
  <si>
    <t>5 points</t>
  </si>
  <si>
    <t>3 points</t>
  </si>
  <si>
    <t>Basic Security Requirements</t>
  </si>
  <si>
    <t>Derived Security Requirements</t>
  </si>
  <si>
    <t>3.3.2</t>
  </si>
  <si>
    <t>3.7.1</t>
  </si>
  <si>
    <t>3.8.1</t>
  </si>
  <si>
    <t>3.8.2</t>
  </si>
  <si>
    <t>3.9.1</t>
  </si>
  <si>
    <t>3.11.1</t>
  </si>
  <si>
    <t>3.12.2</t>
  </si>
  <si>
    <t>3.1.5</t>
  </si>
  <si>
    <t>3.5.5</t>
  </si>
  <si>
    <t>3.8.5</t>
  </si>
  <si>
    <t>3.1.19</t>
  </si>
  <si>
    <t>3.7.4</t>
  </si>
  <si>
    <t>3.8.8</t>
  </si>
  <si>
    <t>3.13.8</t>
  </si>
  <si>
    <t>3.14.5</t>
  </si>
  <si>
    <t>3.14.7</t>
  </si>
  <si>
    <t>3.1.3</t>
  </si>
  <si>
    <t>3.2.3</t>
  </si>
  <si>
    <t>3.3.3</t>
  </si>
  <si>
    <t>3.4.3</t>
  </si>
  <si>
    <t>3.5.3</t>
  </si>
  <si>
    <t>3.6.3</t>
  </si>
  <si>
    <t>3.7.3</t>
  </si>
  <si>
    <t>3.10.3</t>
  </si>
  <si>
    <t>3.13.3</t>
  </si>
  <si>
    <t>3.11.3</t>
  </si>
  <si>
    <t>3.1.4</t>
  </si>
  <si>
    <t>3.1.6</t>
  </si>
  <si>
    <t>3.1.7</t>
  </si>
  <si>
    <t>3.1.8</t>
  </si>
  <si>
    <t>3.1.9</t>
  </si>
  <si>
    <t>3.1.10</t>
  </si>
  <si>
    <t>3.1.11</t>
  </si>
  <si>
    <t>3.1.14</t>
  </si>
  <si>
    <t>3.1.15</t>
  </si>
  <si>
    <t>3.1.20</t>
  </si>
  <si>
    <t>3.1.21</t>
  </si>
  <si>
    <t>3.1.22</t>
  </si>
  <si>
    <t>1 Point Requirements</t>
  </si>
  <si>
    <t>AC</t>
  </si>
  <si>
    <t>AT</t>
  </si>
  <si>
    <t>AU</t>
  </si>
  <si>
    <t>CM</t>
  </si>
  <si>
    <t>IA</t>
  </si>
  <si>
    <t>IR</t>
  </si>
  <si>
    <t>MA</t>
  </si>
  <si>
    <t>MP</t>
  </si>
  <si>
    <t>PS</t>
  </si>
  <si>
    <t>PP</t>
  </si>
  <si>
    <t>RA</t>
  </si>
  <si>
    <t>SA</t>
  </si>
  <si>
    <t>SC</t>
  </si>
  <si>
    <t>SI</t>
  </si>
  <si>
    <t>3.3.4</t>
  </si>
  <si>
    <t>3.3.6</t>
  </si>
  <si>
    <t>3.3.7</t>
  </si>
  <si>
    <t>3.3.8</t>
  </si>
  <si>
    <t>3.3.9</t>
  </si>
  <si>
    <t>3.4.4</t>
  </si>
  <si>
    <t>3.4.9</t>
  </si>
  <si>
    <t>3.5.4</t>
  </si>
  <si>
    <t>3.5.6</t>
  </si>
  <si>
    <t>3.5.7</t>
  </si>
  <si>
    <t>3.5.8</t>
  </si>
  <si>
    <t>3.5.9</t>
  </si>
  <si>
    <t>3.5.11</t>
  </si>
  <si>
    <t>3.7.6</t>
  </si>
  <si>
    <t>3.8.4</t>
  </si>
  <si>
    <t>3.8.6</t>
  </si>
  <si>
    <t>3.8.9</t>
  </si>
  <si>
    <t>3.10.4</t>
  </si>
  <si>
    <t>3.10.5</t>
  </si>
  <si>
    <t>3.10.6</t>
  </si>
  <si>
    <t>3.13.4</t>
  </si>
  <si>
    <t>3.13.7</t>
  </si>
  <si>
    <t>3.13.9</t>
  </si>
  <si>
    <t>3.13.10</t>
  </si>
  <si>
    <t>3.13.11</t>
  </si>
  <si>
    <t>3.13.14</t>
  </si>
  <si>
    <t>3.13.12</t>
  </si>
  <si>
    <t>3.13.13</t>
  </si>
  <si>
    <t>3.13.16</t>
  </si>
  <si>
    <t>None</t>
  </si>
  <si>
    <t>* A company could be 80% done, and still score zero or less</t>
  </si>
  <si>
    <t>* Score of 110 means every requirement is successfully implemented at the time of inspection</t>
  </si>
  <si>
    <t>3.12.4</t>
  </si>
  <si>
    <t>Organization Name:</t>
  </si>
  <si>
    <t>Inspection Date:</t>
  </si>
  <si>
    <t>Primary Assessor:</t>
  </si>
  <si>
    <t>Authorizing Official (Organization):</t>
  </si>
  <si>
    <t>Score:</t>
  </si>
  <si>
    <t>YES</t>
  </si>
  <si>
    <t>out/of</t>
  </si>
  <si>
    <t>Manufactorg</t>
  </si>
  <si>
    <t>Jeremy Leader</t>
  </si>
  <si>
    <t>Johnny Poorday</t>
  </si>
  <si>
    <t>Type of Assessment</t>
  </si>
  <si>
    <t>Out/of</t>
  </si>
  <si>
    <t>313 Total</t>
  </si>
  <si>
    <t>5 or 3 Point Requirements</t>
  </si>
  <si>
    <t>There are three levels of effort/maturity in determing the validity of an assessment.</t>
  </si>
  <si>
    <t>Note: If requirement 3.12.4 is answered as deficient, the assessment is FAILED.</t>
  </si>
  <si>
    <t>Revision History</t>
  </si>
  <si>
    <t>Initial Draft</t>
  </si>
  <si>
    <t>0.0.1</t>
  </si>
  <si>
    <t>Date</t>
  </si>
  <si>
    <t>Version</t>
  </si>
  <si>
    <t>Reason</t>
  </si>
  <si>
    <t>Author</t>
  </si>
  <si>
    <t>CMTC Cyber Physical Security Services</t>
  </si>
  <si>
    <t>Edmonds</t>
  </si>
  <si>
    <t>* Note - Failure to have full implementation of Requirement 3.12.4 will result in a failed assessment. There is no point value. Options are Yes or No</t>
  </si>
  <si>
    <t>* Subtractive and Weighted scoring of between 1 to 5 points off for every unimplemented requirement</t>
  </si>
  <si>
    <t>0.0.2</t>
  </si>
  <si>
    <t>Updated formula for 3.12.4</t>
  </si>
  <si>
    <t>Rude</t>
  </si>
  <si>
    <t>1.0.0</t>
  </si>
  <si>
    <t>Initial Version</t>
  </si>
  <si>
    <t>1. The Basic Assessment is the Contractors self-assessment of NIST SP800-171 implementation status, based on a review of the system security plan(s) associated with the covered contractor information system(s), and conducted in accordance with Section 5 and Annex A of "USD(A&amp;S) NIST SP 800-171 DoD Assessment Methodology_2019-11-07".</t>
  </si>
  <si>
    <t>3. The summary level scores resulting from Basic NIST SP800-171 DOD Assessments should be documented as indicated in Section 6 and Annex B of "USD(A&amp;S) NIST SP 800-171 DoD Assessment Methodology_2019-11-07".</t>
  </si>
  <si>
    <t>1. The Medium Assessment is conducted by DOD personnel who have been trained in accordance with DoD policy and procedures to conduct the assessment.</t>
  </si>
  <si>
    <t>Note: The locations of Section 5, Section 6, Annex A, and Annex B are directed towards the document "USD(A&amp;S) NIST SP 800-171 DoD Assessment Methodology_2019-11-07".</t>
  </si>
  <si>
    <t>2. The first step in a Medium Assessment is for the Contractor to conduct a Basic Assessment and submit the results to the Department using the procesures in Annex B of "USD(A&amp;S) NIST SP 800-171 DoD Assessment Methodology_2019-11-07". The Medium Assessment consists of a review of the Basic Assessment and a thorough document review and discussion with the contractor regarding the results to obtain additional information or clarification as needed.</t>
  </si>
  <si>
    <t>4. The DOD assessor will document summary level scores resulting from Medium NIST SP800-171 DoD Assessments as indicated in Section 6 of "USD(A&amp;S) NIST SP 800-171 DoD Assessment Methodology_2019-11-07".</t>
  </si>
  <si>
    <t>1. The High Assessment, conducted by DoD personnel who have been trained in accorance with DoD policy and procedures to conduct the assessment, requires a thorough on-site verification/examination/demonstration of the Contractor's system security plan, and the implementation of the NIST SP800-171 security requirements.</t>
  </si>
  <si>
    <t>5. The DoD assessor will document summary level scores resulting from High NIST SP800-171 DoD Assessments as indicated in Section 6 of "USD(A&amp;S) NIST SP 800-171 DoD Assessment Methodology_2019-11-07".</t>
  </si>
  <si>
    <t xml:space="preserve">Note2: When the System Security Plan (SSP) is referenced, it is inclusive of the Plan(s) of Actions and Milestones (POA&amp;M). The POA&amp;M must exist for viablity but may exist as its own, external document. If submitting to the DoD, the POA&amp;M should appear within the SSP as an Appendix or other reasonable heading. </t>
  </si>
  <si>
    <t>2. The first step in a High Assessment is for the contractor to conduct a Basic Assessment and submit results to the Department using the procedures in Annex B of "USD(A&amp;S) NIST SP 800-171 DoD Assessment Methodology_2019-11-07". The High Assessment consists of a review of the Basic Assessment, a thorough document review and discussion with the contractor regarding the results to obtain additional information or clarification as needed, combined with government validation that the security requirements have been implemented as described in the system security plan. Network access by the assessor(s) is not required.</t>
  </si>
  <si>
    <t>Instructions:</t>
  </si>
  <si>
    <t>1. Organizational name is the Contractor organization - enter in the space provided.</t>
  </si>
  <si>
    <t>2. Inspection Date is the date that the Assessment was performed.</t>
  </si>
  <si>
    <t>3. Authorizing Official is the name of the Contractor Executive Sponsor.</t>
  </si>
  <si>
    <t>4. Primary Assessor is the name of the person performing the inspection/assessment. The Security/Compliance SME.</t>
  </si>
  <si>
    <t>5. Type of Assessment should be qualified using the information contained in the "Levels of Assessment" tab of this document.</t>
  </si>
  <si>
    <t>6. For all requirements that are listed on the POA&amp;M, simply change the state from its existing value to zero with the exception of 3.5.3 and 3.13.11.</t>
  </si>
  <si>
    <t>7. For these, select the correct score based on your organizational encryption type in terms of FIPS compliance.</t>
  </si>
  <si>
    <t>8. 3.12.4 will remain as 'YES' if you have a POA&amp;M, regardless if it is a standalone document or contained within the SSP. The DoD documentation assumes it is contained within. If the SSP and POAM do not exist, change this to 'No' and the effort will not be deemed viable.</t>
  </si>
  <si>
    <t>9. The Score will update in real time as you modify the results cell of each requirement. There is currently no known value that results in an automatic pass/fail (24 January 2020).</t>
  </si>
  <si>
    <t>10. Cells AC31 and AC32 should always match. If they don’t, you’ve blown up your spreadsheet.</t>
  </si>
  <si>
    <t>* Encrypted email is the only method currently conveyed although a secure portal or other method may exist in the future. Many small and medium manufacturers do not currently have encrypted email capabilities.</t>
  </si>
  <si>
    <t>* Submit via ENCRYPTED email to webptsmh@navy.mil</t>
  </si>
  <si>
    <t>1.1.0</t>
  </si>
  <si>
    <t>Reporting Tab</t>
  </si>
  <si>
    <t>1.1.1</t>
  </si>
  <si>
    <t>Minor updates</t>
  </si>
  <si>
    <t>Reporting</t>
  </si>
  <si>
    <t>Instructions</t>
  </si>
  <si>
    <t>1.2.0</t>
  </si>
  <si>
    <t>Updated graphic in reporing tab</t>
  </si>
  <si>
    <t>Authority</t>
  </si>
  <si>
    <t>https://dodprocurementtoolbox.com/cms/sites/default/files/resources/2019-11/NIST%20SP%20800-171%20DoD%20Assessment%20Methodology.pdf</t>
  </si>
  <si>
    <t>ACME Corp.</t>
  </si>
  <si>
    <t>Sally Senior</t>
  </si>
  <si>
    <t>Anna Assessor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</si>
</sst>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8"/>
      <name val="Calibri"/>
      <family val="2"/>
      <scheme val="minor"/>
    </font>
    <font>
      <b/>
      <sz val="14"/>
      <color rgb="FFFF0000"/>
      <name val="Calibri"/>
      <family val="2"/>
      <scheme val="minor"/>
    </font>
    <font>
      <sz val="12"/>
      <color rgb="FF2F2F2F"/>
      <name val="Segoe UI"/>
      <family val="2"/>
    </font>
    <font>
      <b/>
      <sz val="14"/>
      <color theme="1"/>
      <name val="Calibri"/>
      <family val="2"/>
      <scheme val="minor"/>
    </font>
    <font>
      <sz val="11"/>
      <color theme="0"/>
      <name val="Calibri"/>
      <family val="2"/>
      <scheme val="minor"/>
    </font>
    <font>
      <b/>
      <u/>
      <sz val="11"/>
      <color theme="1"/>
      <name val="Calibri"/>
      <family val="2"/>
      <scheme val="minor"/>
    </font>
    <font>
      <u/>
      <sz val="11"/>
      <color theme="10"/>
      <name val="Calibri"/>
      <family val="2"/>
      <scheme val="minor"/>
    </font>
  </fonts>
  <fills count="23">
    <fill>
      <patternFill patternType="none"/>
    </fill>
    <fill>
      <patternFill patternType="gray125"/>
    </fill>
    <fill>
      <patternFill patternType="solid">
        <fgColor theme="0" tint="-4.9989318521683403E-2"/>
        <bgColor indexed="64"/>
      </patternFill>
    </fill>
    <fill>
      <patternFill patternType="solid">
        <fgColor theme="9" tint="0.59999389629810485"/>
        <bgColor indexed="64"/>
      </patternFill>
    </fill>
    <fill>
      <patternFill patternType="solid">
        <fgColor rgb="FFFF9999"/>
        <bgColor indexed="64"/>
      </patternFill>
    </fill>
    <fill>
      <patternFill patternType="solid">
        <fgColor rgb="FFFFFFCC"/>
        <bgColor indexed="64"/>
      </patternFill>
    </fill>
    <fill>
      <patternFill patternType="solid">
        <fgColor rgb="FF66CCFF"/>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rgb="FF00B0F0"/>
        <bgColor indexed="64"/>
      </patternFill>
    </fill>
    <fill>
      <patternFill patternType="solid">
        <fgColor theme="5" tint="0.39997558519241921"/>
        <bgColor indexed="64"/>
      </patternFill>
    </fill>
    <fill>
      <patternFill patternType="solid">
        <fgColor rgb="FF7030A0"/>
        <bgColor indexed="64"/>
      </patternFill>
    </fill>
  </fills>
  <borders count="2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bottom style="double">
        <color indexed="64"/>
      </bottom>
      <diagonal/>
    </border>
    <border>
      <left/>
      <right style="double">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102">
    <xf numFmtId="0" fontId="0" fillId="0" borderId="0" xfId="0"/>
    <xf numFmtId="0" fontId="0" fillId="2" borderId="0" xfId="0" applyFill="1"/>
    <xf numFmtId="0" fontId="0" fillId="0" borderId="9" xfId="0" applyBorder="1"/>
    <xf numFmtId="0" fontId="0" fillId="0" borderId="10" xfId="0" applyBorder="1"/>
    <xf numFmtId="0" fontId="0" fillId="0" borderId="11" xfId="0" applyBorder="1"/>
    <xf numFmtId="0" fontId="0" fillId="0" borderId="12" xfId="0" applyBorder="1"/>
    <xf numFmtId="0" fontId="1" fillId="0" borderId="0" xfId="0" applyFont="1"/>
    <xf numFmtId="1" fontId="0" fillId="0" borderId="0" xfId="0" applyNumberFormat="1"/>
    <xf numFmtId="1" fontId="0" fillId="0" borderId="0" xfId="0" applyNumberFormat="1" applyFill="1" applyBorder="1"/>
    <xf numFmtId="1" fontId="3" fillId="0" borderId="0" xfId="0" applyNumberFormat="1" applyFont="1"/>
    <xf numFmtId="14" fontId="0" fillId="0" borderId="0" xfId="0" applyNumberFormat="1"/>
    <xf numFmtId="0" fontId="0" fillId="0" borderId="0" xfId="0" applyBorder="1"/>
    <xf numFmtId="0" fontId="0" fillId="0" borderId="13" xfId="0" applyBorder="1"/>
    <xf numFmtId="1" fontId="0" fillId="4" borderId="4" xfId="0" applyNumberFormat="1" applyFill="1" applyBorder="1" applyProtection="1"/>
    <xf numFmtId="1" fontId="0" fillId="4" borderId="0" xfId="0" applyNumberFormat="1" applyFill="1" applyBorder="1" applyProtection="1"/>
    <xf numFmtId="1" fontId="0" fillId="4" borderId="6" xfId="0" applyNumberFormat="1" applyFill="1" applyBorder="1" applyProtection="1"/>
    <xf numFmtId="1" fontId="0" fillId="5" borderId="8" xfId="0" applyNumberFormat="1" applyFill="1" applyBorder="1" applyProtection="1"/>
    <xf numFmtId="1" fontId="0" fillId="5" borderId="4" xfId="0" applyNumberFormat="1" applyFill="1" applyBorder="1" applyProtection="1"/>
    <xf numFmtId="1" fontId="0" fillId="5" borderId="6" xfId="0" applyNumberFormat="1" applyFill="1" applyBorder="1" applyProtection="1"/>
    <xf numFmtId="1" fontId="0" fillId="6" borderId="4" xfId="0" applyNumberFormat="1" applyFill="1" applyBorder="1" applyProtection="1"/>
    <xf numFmtId="1" fontId="0" fillId="7" borderId="4" xfId="0" applyNumberFormat="1" applyFill="1" applyBorder="1" applyProtection="1"/>
    <xf numFmtId="1" fontId="0" fillId="7" borderId="0" xfId="0" applyNumberFormat="1" applyFill="1" applyBorder="1" applyProtection="1"/>
    <xf numFmtId="1" fontId="0" fillId="7" borderId="6" xfId="0" applyNumberFormat="1" applyFill="1" applyBorder="1" applyProtection="1"/>
    <xf numFmtId="0" fontId="0" fillId="8" borderId="3" xfId="0" applyFill="1" applyBorder="1"/>
    <xf numFmtId="0" fontId="0" fillId="9" borderId="3" xfId="0" applyFill="1" applyBorder="1"/>
    <xf numFmtId="0" fontId="0" fillId="9" borderId="5" xfId="0" applyFill="1" applyBorder="1"/>
    <xf numFmtId="0" fontId="0" fillId="10" borderId="3" xfId="0" applyFill="1" applyBorder="1"/>
    <xf numFmtId="0" fontId="0" fillId="10" borderId="5" xfId="0" applyFill="1" applyBorder="1"/>
    <xf numFmtId="0" fontId="0" fillId="11" borderId="3" xfId="0" applyFill="1" applyBorder="1"/>
    <xf numFmtId="0" fontId="0" fillId="11" borderId="5" xfId="0" applyFill="1" applyBorder="1"/>
    <xf numFmtId="0" fontId="0" fillId="12" borderId="3" xfId="0" applyFill="1" applyBorder="1"/>
    <xf numFmtId="0" fontId="0" fillId="12" borderId="5" xfId="0" applyFill="1" applyBorder="1"/>
    <xf numFmtId="0" fontId="0" fillId="3" borderId="3" xfId="0" applyFill="1" applyBorder="1"/>
    <xf numFmtId="0" fontId="0" fillId="3" borderId="5" xfId="0" applyFill="1" applyBorder="1"/>
    <xf numFmtId="0" fontId="0" fillId="13" borderId="3" xfId="0" applyFill="1" applyBorder="1"/>
    <xf numFmtId="0" fontId="0" fillId="13" borderId="5" xfId="0" applyFill="1" applyBorder="1"/>
    <xf numFmtId="0" fontId="0" fillId="14" borderId="3" xfId="0" applyFill="1" applyBorder="1"/>
    <xf numFmtId="0" fontId="0" fillId="14" borderId="5" xfId="0" applyFill="1" applyBorder="1"/>
    <xf numFmtId="0" fontId="0" fillId="15" borderId="3" xfId="0" applyFill="1" applyBorder="1"/>
    <xf numFmtId="0" fontId="0" fillId="15" borderId="5" xfId="0" applyFill="1" applyBorder="1"/>
    <xf numFmtId="0" fontId="0" fillId="16" borderId="3" xfId="0" applyFill="1" applyBorder="1"/>
    <xf numFmtId="0" fontId="0" fillId="16" borderId="5" xfId="0" applyFill="1" applyBorder="1"/>
    <xf numFmtId="0" fontId="0" fillId="17" borderId="3" xfId="0" applyFill="1" applyBorder="1"/>
    <xf numFmtId="0" fontId="0" fillId="17" borderId="5" xfId="0" applyFill="1" applyBorder="1"/>
    <xf numFmtId="0" fontId="0" fillId="18" borderId="3" xfId="0" applyFill="1" applyBorder="1"/>
    <xf numFmtId="0" fontId="0" fillId="18" borderId="5" xfId="0" applyFill="1" applyBorder="1"/>
    <xf numFmtId="0" fontId="0" fillId="19" borderId="3" xfId="0" applyFill="1" applyBorder="1"/>
    <xf numFmtId="0" fontId="0" fillId="19" borderId="5" xfId="0" applyFill="1" applyBorder="1"/>
    <xf numFmtId="0" fontId="0" fillId="8" borderId="14" xfId="0" applyFill="1" applyBorder="1"/>
    <xf numFmtId="0" fontId="0" fillId="10" borderId="14" xfId="0" applyFill="1" applyBorder="1"/>
    <xf numFmtId="0" fontId="0" fillId="11" borderId="14" xfId="0" applyFill="1" applyBorder="1"/>
    <xf numFmtId="0" fontId="0" fillId="12" borderId="14" xfId="0" applyFill="1" applyBorder="1"/>
    <xf numFmtId="0" fontId="0" fillId="3" borderId="14" xfId="0" applyFill="1" applyBorder="1"/>
    <xf numFmtId="0" fontId="0" fillId="13" borderId="14" xfId="0" applyFill="1" applyBorder="1"/>
    <xf numFmtId="0" fontId="0" fillId="14" borderId="14" xfId="0" applyFill="1" applyBorder="1"/>
    <xf numFmtId="0" fontId="0" fillId="15" borderId="14" xfId="0" applyFill="1" applyBorder="1"/>
    <xf numFmtId="0" fontId="0" fillId="16" borderId="14" xfId="0" applyFill="1" applyBorder="1"/>
    <xf numFmtId="0" fontId="0" fillId="17" borderId="14" xfId="0" applyFill="1" applyBorder="1"/>
    <xf numFmtId="0" fontId="0" fillId="18" borderId="14" xfId="0" applyFill="1" applyBorder="1"/>
    <xf numFmtId="0" fontId="0" fillId="19" borderId="14" xfId="0" applyFill="1" applyBorder="1"/>
    <xf numFmtId="0" fontId="0" fillId="8" borderId="15" xfId="0" applyFill="1" applyBorder="1"/>
    <xf numFmtId="0" fontId="0" fillId="9" borderId="16" xfId="0" applyFill="1" applyBorder="1"/>
    <xf numFmtId="0" fontId="0" fillId="9" borderId="15" xfId="0" applyFill="1" applyBorder="1"/>
    <xf numFmtId="0" fontId="0" fillId="10" borderId="16" xfId="0" applyFill="1" applyBorder="1"/>
    <xf numFmtId="0" fontId="0" fillId="11" borderId="16" xfId="0" applyFill="1" applyBorder="1"/>
    <xf numFmtId="0" fontId="0" fillId="12" borderId="16" xfId="0" applyFill="1" applyBorder="1"/>
    <xf numFmtId="0" fontId="0" fillId="3" borderId="16" xfId="0" applyFill="1" applyBorder="1"/>
    <xf numFmtId="0" fontId="0" fillId="13" borderId="16" xfId="0" applyFill="1" applyBorder="1"/>
    <xf numFmtId="0" fontId="0" fillId="14" borderId="16" xfId="0" applyFill="1" applyBorder="1"/>
    <xf numFmtId="0" fontId="0" fillId="15" borderId="16" xfId="0" applyFill="1" applyBorder="1"/>
    <xf numFmtId="0" fontId="0" fillId="16" borderId="16" xfId="0" applyFill="1" applyBorder="1"/>
    <xf numFmtId="0" fontId="0" fillId="17" borderId="16" xfId="0" applyFill="1" applyBorder="1"/>
    <xf numFmtId="0" fontId="0" fillId="18" borderId="16" xfId="0" applyFill="1" applyBorder="1"/>
    <xf numFmtId="0" fontId="0" fillId="19" borderId="16" xfId="0" applyFill="1" applyBorder="1"/>
    <xf numFmtId="0" fontId="0" fillId="0" borderId="1" xfId="0" applyFill="1" applyBorder="1"/>
    <xf numFmtId="1" fontId="0" fillId="0" borderId="7" xfId="0" applyNumberFormat="1" applyBorder="1"/>
    <xf numFmtId="1" fontId="0" fillId="0" borderId="0" xfId="0" applyNumberFormat="1" applyBorder="1"/>
    <xf numFmtId="0" fontId="0" fillId="4" borderId="0" xfId="0" applyFill="1" applyBorder="1"/>
    <xf numFmtId="0" fontId="0" fillId="21" borderId="0" xfId="0" applyFill="1" applyBorder="1"/>
    <xf numFmtId="0" fontId="0" fillId="5" borderId="0" xfId="0" applyFill="1" applyBorder="1"/>
    <xf numFmtId="0" fontId="0" fillId="0" borderId="0" xfId="0" applyFill="1" applyBorder="1"/>
    <xf numFmtId="0" fontId="0" fillId="20" borderId="0" xfId="0" applyFill="1" applyBorder="1"/>
    <xf numFmtId="0" fontId="0" fillId="4" borderId="13" xfId="0" applyFill="1" applyBorder="1"/>
    <xf numFmtId="0" fontId="0" fillId="0" borderId="4" xfId="0" applyBorder="1"/>
    <xf numFmtId="0" fontId="0" fillId="0" borderId="17" xfId="0" applyBorder="1"/>
    <xf numFmtId="0" fontId="1" fillId="0" borderId="7" xfId="0" applyFont="1" applyBorder="1"/>
    <xf numFmtId="0" fontId="1" fillId="0" borderId="2" xfId="0" applyFont="1" applyBorder="1"/>
    <xf numFmtId="14" fontId="0" fillId="0" borderId="10" xfId="0" applyNumberFormat="1" applyBorder="1"/>
    <xf numFmtId="0" fontId="0" fillId="0" borderId="18" xfId="0" applyBorder="1"/>
    <xf numFmtId="0" fontId="0" fillId="0" borderId="19" xfId="0" applyBorder="1"/>
    <xf numFmtId="0" fontId="0" fillId="0" borderId="20" xfId="0" applyBorder="1"/>
    <xf numFmtId="0" fontId="0" fillId="0" borderId="21" xfId="0" applyBorder="1"/>
    <xf numFmtId="0" fontId="1" fillId="0" borderId="22" xfId="0" applyFont="1" applyBorder="1"/>
    <xf numFmtId="0" fontId="1" fillId="0" borderId="10" xfId="0" applyFont="1" applyBorder="1"/>
    <xf numFmtId="0" fontId="1" fillId="0" borderId="0" xfId="0" applyFont="1" applyBorder="1"/>
    <xf numFmtId="0" fontId="4" fillId="0" borderId="0" xfId="0" applyFont="1"/>
    <xf numFmtId="1" fontId="6" fillId="22" borderId="8" xfId="0" applyNumberFormat="1" applyFont="1" applyFill="1" applyBorder="1" applyAlignment="1" applyProtection="1">
      <alignment horizontal="center"/>
    </xf>
    <xf numFmtId="14" fontId="0" fillId="0" borderId="10" xfId="0" applyNumberFormat="1" applyFont="1" applyBorder="1"/>
    <xf numFmtId="0" fontId="0" fillId="0" borderId="0" xfId="0" applyFont="1" applyBorder="1"/>
    <xf numFmtId="0" fontId="7" fillId="0" borderId="0" xfId="0" applyFont="1"/>
    <xf numFmtId="0" fontId="8" fillId="0" borderId="0" xfId="1" applyAlignment="1">
      <alignment vertical="center"/>
    </xf>
    <xf numFmtId="0" fontId="5" fillId="0" borderId="0" xfId="0" applyFont="1" applyAlignment="1">
      <alignment horizontal="center"/>
    </xf>
  </cellXfs>
  <cellStyles count="2">
    <cellStyle name="Hyperlink" xfId="1" builtinId="8"/>
    <cellStyle name="Normal" xfId="0" builtinId="0"/>
  </cellStyles>
  <dxfs count="1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66CCFF"/>
      <color rgb="FFFFFF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10</xdr:col>
      <xdr:colOff>362851</xdr:colOff>
      <xdr:row>43</xdr:row>
      <xdr:rowOff>105827</xdr:rowOff>
    </xdr:to>
    <xdr:pic>
      <xdr:nvPicPr>
        <xdr:cNvPr id="3" name="Picture 2">
          <a:extLst>
            <a:ext uri="{FF2B5EF4-FFF2-40B4-BE49-F238E27FC236}">
              <a16:creationId xmlns:a16="http://schemas.microsoft.com/office/drawing/2014/main" id="{E37052D7-17B6-45BD-B8B6-1AEE1E18E4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0"/>
          <a:ext cx="6458851" cy="75353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odprocurementtoolbox.com/cms/sites/default/files/resources/2019-11/NIST%20SP%20800-171%20DoD%20Assessment%20Methodology.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7"/>
  <sheetViews>
    <sheetView workbookViewId="0">
      <selection activeCell="A9" sqref="A9"/>
    </sheetView>
  </sheetViews>
  <sheetFormatPr defaultRowHeight="15" x14ac:dyDescent="0.25"/>
  <cols>
    <col min="2" max="2" width="9.7109375" bestFit="1" customWidth="1"/>
  </cols>
  <sheetData>
    <row r="1" spans="1:1" x14ac:dyDescent="0.25">
      <c r="A1" s="99" t="s">
        <v>200</v>
      </c>
    </row>
    <row r="2" spans="1:1" x14ac:dyDescent="0.25">
      <c r="A2" t="s">
        <v>138</v>
      </c>
    </row>
    <row r="3" spans="1:1" x14ac:dyDescent="0.25">
      <c r="A3" t="s">
        <v>166</v>
      </c>
    </row>
    <row r="4" spans="1:1" x14ac:dyDescent="0.25">
      <c r="A4" t="s">
        <v>137</v>
      </c>
    </row>
    <row r="6" spans="1:1" x14ac:dyDescent="0.25">
      <c r="A6" s="99" t="s">
        <v>203</v>
      </c>
    </row>
    <row r="7" spans="1:1" x14ac:dyDescent="0.25">
      <c r="A7" s="100" t="s">
        <v>204</v>
      </c>
    </row>
    <row r="34" spans="2:6" ht="15.75" thickBot="1" x14ac:dyDescent="0.3"/>
    <row r="35" spans="2:6" ht="15.75" thickTop="1" x14ac:dyDescent="0.25">
      <c r="B35" s="92" t="s">
        <v>163</v>
      </c>
      <c r="C35" s="91"/>
      <c r="D35" s="90"/>
      <c r="E35" s="89"/>
      <c r="F35" s="88"/>
    </row>
    <row r="36" spans="2:6" x14ac:dyDescent="0.25">
      <c r="B36" s="3" t="s">
        <v>156</v>
      </c>
      <c r="C36" s="11"/>
      <c r="D36" s="11"/>
      <c r="E36" s="11"/>
      <c r="F36" s="2"/>
    </row>
    <row r="37" spans="2:6" x14ac:dyDescent="0.25">
      <c r="B37" s="93" t="s">
        <v>159</v>
      </c>
      <c r="C37" s="94" t="s">
        <v>160</v>
      </c>
      <c r="D37" s="94" t="s">
        <v>161</v>
      </c>
      <c r="E37" s="94" t="s">
        <v>162</v>
      </c>
      <c r="F37" s="2"/>
    </row>
    <row r="38" spans="2:6" x14ac:dyDescent="0.25">
      <c r="B38" s="97">
        <v>43861</v>
      </c>
      <c r="C38" s="98" t="s">
        <v>201</v>
      </c>
      <c r="D38" s="98" t="s">
        <v>202</v>
      </c>
      <c r="E38" s="98" t="s">
        <v>164</v>
      </c>
      <c r="F38" s="2"/>
    </row>
    <row r="39" spans="2:6" x14ac:dyDescent="0.25">
      <c r="B39" s="97">
        <v>43860</v>
      </c>
      <c r="C39" s="98" t="s">
        <v>197</v>
      </c>
      <c r="D39" s="98" t="s">
        <v>198</v>
      </c>
      <c r="E39" s="98" t="s">
        <v>164</v>
      </c>
      <c r="F39" s="2"/>
    </row>
    <row r="40" spans="2:6" x14ac:dyDescent="0.25">
      <c r="B40" s="97">
        <v>43859</v>
      </c>
      <c r="C40" s="98" t="s">
        <v>195</v>
      </c>
      <c r="D40" s="98" t="s">
        <v>196</v>
      </c>
      <c r="E40" s="98" t="s">
        <v>164</v>
      </c>
      <c r="F40" s="2"/>
    </row>
    <row r="41" spans="2:6" x14ac:dyDescent="0.25">
      <c r="B41" s="87">
        <v>43854</v>
      </c>
      <c r="C41" s="11" t="s">
        <v>170</v>
      </c>
      <c r="D41" s="11" t="s">
        <v>171</v>
      </c>
      <c r="E41" s="11" t="s">
        <v>164</v>
      </c>
      <c r="F41" s="2"/>
    </row>
    <row r="42" spans="2:6" x14ac:dyDescent="0.25">
      <c r="B42" s="87">
        <v>43853</v>
      </c>
      <c r="C42" s="11" t="s">
        <v>167</v>
      </c>
      <c r="D42" s="11" t="s">
        <v>168</v>
      </c>
      <c r="E42" s="11" t="s">
        <v>169</v>
      </c>
      <c r="F42" s="2"/>
    </row>
    <row r="43" spans="2:6" x14ac:dyDescent="0.25">
      <c r="B43" s="87">
        <v>43852</v>
      </c>
      <c r="C43" s="11" t="s">
        <v>158</v>
      </c>
      <c r="D43" s="11" t="s">
        <v>157</v>
      </c>
      <c r="E43" s="11" t="s">
        <v>164</v>
      </c>
      <c r="F43" s="2"/>
    </row>
    <row r="44" spans="2:6" x14ac:dyDescent="0.25">
      <c r="B44" s="3"/>
      <c r="C44" s="11"/>
      <c r="D44" s="11"/>
      <c r="E44" s="11"/>
      <c r="F44" s="2"/>
    </row>
    <row r="45" spans="2:6" x14ac:dyDescent="0.25">
      <c r="B45" s="3"/>
      <c r="C45" s="11"/>
      <c r="D45" s="11"/>
      <c r="E45" s="11"/>
      <c r="F45" s="2"/>
    </row>
    <row r="46" spans="2:6" ht="15.75" thickBot="1" x14ac:dyDescent="0.3">
      <c r="B46" s="4"/>
      <c r="C46" s="12"/>
      <c r="D46" s="12"/>
      <c r="E46" s="12"/>
      <c r="F46" s="5"/>
    </row>
    <row r="47" spans="2:6" ht="15.75" thickTop="1" x14ac:dyDescent="0.25"/>
  </sheetData>
  <hyperlinks>
    <hyperlink ref="A7" r:id="rId1" display="https://dodprocurementtoolbox.com/cms/sites/default/files/resources/2019-11/NIST SP 800-171 DoD Assessment Methodology.pdf"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25"/>
  <sheetViews>
    <sheetView workbookViewId="0">
      <selection activeCell="A17" sqref="A17"/>
    </sheetView>
  </sheetViews>
  <sheetFormatPr defaultRowHeight="15" x14ac:dyDescent="0.25"/>
  <sheetData>
    <row r="2" spans="1:1" x14ac:dyDescent="0.25">
      <c r="A2" t="s">
        <v>154</v>
      </c>
    </row>
    <row r="4" spans="1:1" x14ac:dyDescent="0.25">
      <c r="A4" s="6" t="s">
        <v>2</v>
      </c>
    </row>
    <row r="5" spans="1:1" x14ac:dyDescent="0.25">
      <c r="A5" t="s">
        <v>172</v>
      </c>
    </row>
    <row r="6" spans="1:1" x14ac:dyDescent="0.25">
      <c r="A6" t="s">
        <v>1</v>
      </c>
    </row>
    <row r="7" spans="1:1" x14ac:dyDescent="0.25">
      <c r="A7" t="s">
        <v>173</v>
      </c>
    </row>
    <row r="9" spans="1:1" x14ac:dyDescent="0.25">
      <c r="A9" s="6" t="s">
        <v>3</v>
      </c>
    </row>
    <row r="10" spans="1:1" x14ac:dyDescent="0.25">
      <c r="A10" t="s">
        <v>174</v>
      </c>
    </row>
    <row r="11" spans="1:1" x14ac:dyDescent="0.25">
      <c r="A11" t="s">
        <v>176</v>
      </c>
    </row>
    <row r="12" spans="1:1" x14ac:dyDescent="0.25">
      <c r="A12" t="s">
        <v>4</v>
      </c>
    </row>
    <row r="13" spans="1:1" x14ac:dyDescent="0.25">
      <c r="A13" t="s">
        <v>177</v>
      </c>
    </row>
    <row r="15" spans="1:1" x14ac:dyDescent="0.25">
      <c r="A15" s="6" t="s">
        <v>5</v>
      </c>
    </row>
    <row r="16" spans="1:1" x14ac:dyDescent="0.25">
      <c r="A16" t="s">
        <v>178</v>
      </c>
    </row>
    <row r="17" spans="1:1" x14ac:dyDescent="0.25">
      <c r="A17" t="s">
        <v>181</v>
      </c>
    </row>
    <row r="18" spans="1:1" x14ac:dyDescent="0.25">
      <c r="A18" t="s">
        <v>6</v>
      </c>
    </row>
    <row r="19" spans="1:1" x14ac:dyDescent="0.25">
      <c r="A19" t="s">
        <v>7</v>
      </c>
    </row>
    <row r="20" spans="1:1" x14ac:dyDescent="0.25">
      <c r="A20" t="s">
        <v>179</v>
      </c>
    </row>
    <row r="24" spans="1:1" x14ac:dyDescent="0.25">
      <c r="A24" t="s">
        <v>175</v>
      </c>
    </row>
    <row r="25" spans="1:1" x14ac:dyDescent="0.25">
      <c r="A25" t="s">
        <v>180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6"/>
  <sheetViews>
    <sheetView tabSelected="1" topLeftCell="A13" workbookViewId="0">
      <selection activeCell="J21" sqref="J21"/>
    </sheetView>
  </sheetViews>
  <sheetFormatPr defaultRowHeight="15" x14ac:dyDescent="0.25"/>
  <sheetData>
    <row r="1" spans="1:22" x14ac:dyDescent="0.25">
      <c r="A1" s="85" t="s">
        <v>52</v>
      </c>
      <c r="B1" s="85"/>
      <c r="C1" s="85"/>
      <c r="D1" s="85"/>
      <c r="E1" s="85" t="s">
        <v>53</v>
      </c>
      <c r="F1" s="85"/>
      <c r="G1" s="85"/>
      <c r="H1" s="85"/>
      <c r="I1" s="85" t="s">
        <v>93</v>
      </c>
      <c r="J1" s="85" t="s">
        <v>94</v>
      </c>
      <c r="K1" s="85" t="s">
        <v>95</v>
      </c>
      <c r="L1" s="85" t="s">
        <v>96</v>
      </c>
      <c r="M1" s="85" t="s">
        <v>97</v>
      </c>
      <c r="N1" s="85" t="s">
        <v>98</v>
      </c>
      <c r="O1" s="85" t="s">
        <v>99</v>
      </c>
      <c r="P1" s="85" t="s">
        <v>100</v>
      </c>
      <c r="Q1" s="85" t="s">
        <v>101</v>
      </c>
      <c r="R1" s="85" t="s">
        <v>102</v>
      </c>
      <c r="S1" s="85" t="s">
        <v>103</v>
      </c>
      <c r="T1" s="85" t="s">
        <v>104</v>
      </c>
      <c r="U1" s="85" t="s">
        <v>105</v>
      </c>
      <c r="V1" s="86" t="s">
        <v>106</v>
      </c>
    </row>
    <row r="2" spans="1:22" x14ac:dyDescent="0.25">
      <c r="A2" s="11" t="s">
        <v>50</v>
      </c>
      <c r="B2" s="11" t="s">
        <v>51</v>
      </c>
      <c r="C2" s="11"/>
      <c r="D2" s="11"/>
      <c r="E2" s="11" t="s">
        <v>50</v>
      </c>
      <c r="F2" s="11" t="s">
        <v>51</v>
      </c>
      <c r="G2" s="11"/>
      <c r="H2" s="11"/>
      <c r="I2" s="11" t="s">
        <v>92</v>
      </c>
      <c r="J2" s="11"/>
      <c r="K2" s="11"/>
      <c r="L2" s="11"/>
      <c r="M2" s="11"/>
      <c r="N2" s="11"/>
      <c r="O2" s="11"/>
      <c r="P2" s="11"/>
      <c r="Q2" s="11"/>
      <c r="R2" s="11"/>
      <c r="S2" s="11"/>
      <c r="T2" s="11"/>
      <c r="U2" s="11"/>
      <c r="V2" s="83"/>
    </row>
    <row r="3" spans="1:22" x14ac:dyDescent="0.25">
      <c r="A3" s="77" t="s">
        <v>8</v>
      </c>
      <c r="B3" s="78" t="s">
        <v>54</v>
      </c>
      <c r="C3" s="11"/>
      <c r="D3" s="11"/>
      <c r="E3" s="77" t="s">
        <v>31</v>
      </c>
      <c r="F3" s="78" t="s">
        <v>61</v>
      </c>
      <c r="G3" s="11"/>
      <c r="H3" s="11"/>
      <c r="I3" s="79" t="s">
        <v>70</v>
      </c>
      <c r="J3" s="79" t="s">
        <v>71</v>
      </c>
      <c r="K3" s="79" t="s">
        <v>72</v>
      </c>
      <c r="L3" s="79" t="s">
        <v>73</v>
      </c>
      <c r="M3" s="79" t="s">
        <v>114</v>
      </c>
      <c r="N3" s="79" t="s">
        <v>75</v>
      </c>
      <c r="O3" s="79" t="s">
        <v>76</v>
      </c>
      <c r="P3" s="79" t="s">
        <v>121</v>
      </c>
      <c r="Q3" s="80" t="s">
        <v>136</v>
      </c>
      <c r="R3" s="79" t="s">
        <v>77</v>
      </c>
      <c r="S3" s="79" t="s">
        <v>79</v>
      </c>
      <c r="T3" s="11" t="s">
        <v>136</v>
      </c>
      <c r="U3" s="79" t="s">
        <v>78</v>
      </c>
      <c r="V3" s="83" t="s">
        <v>136</v>
      </c>
    </row>
    <row r="4" spans="1:22" x14ac:dyDescent="0.25">
      <c r="A4" s="77" t="s">
        <v>9</v>
      </c>
      <c r="B4" s="78" t="s">
        <v>55</v>
      </c>
      <c r="C4" s="11"/>
      <c r="D4" s="11"/>
      <c r="E4" s="77" t="s">
        <v>32</v>
      </c>
      <c r="F4" s="78" t="s">
        <v>64</v>
      </c>
      <c r="G4" s="11"/>
      <c r="H4" s="11"/>
      <c r="I4" s="79" t="s">
        <v>80</v>
      </c>
      <c r="J4" s="11"/>
      <c r="K4" s="79" t="s">
        <v>107</v>
      </c>
      <c r="L4" s="79" t="s">
        <v>112</v>
      </c>
      <c r="M4" s="79" t="s">
        <v>62</v>
      </c>
      <c r="N4" s="11"/>
      <c r="O4" s="79" t="s">
        <v>120</v>
      </c>
      <c r="P4" s="79" t="s">
        <v>63</v>
      </c>
      <c r="Q4" s="11"/>
      <c r="R4" s="79" t="s">
        <v>124</v>
      </c>
      <c r="S4" s="11"/>
      <c r="T4" s="11"/>
      <c r="U4" s="79" t="s">
        <v>127</v>
      </c>
      <c r="V4" s="83"/>
    </row>
    <row r="5" spans="1:22" x14ac:dyDescent="0.25">
      <c r="A5" s="77" t="s">
        <v>10</v>
      </c>
      <c r="B5" s="78" t="s">
        <v>56</v>
      </c>
      <c r="C5" s="11"/>
      <c r="D5" s="11"/>
      <c r="E5" s="77" t="s">
        <v>33</v>
      </c>
      <c r="F5" s="78" t="s">
        <v>65</v>
      </c>
      <c r="G5" s="11"/>
      <c r="H5" s="11"/>
      <c r="I5" s="79" t="s">
        <v>81</v>
      </c>
      <c r="J5" s="11"/>
      <c r="K5" s="79" t="s">
        <v>108</v>
      </c>
      <c r="L5" s="79" t="s">
        <v>113</v>
      </c>
      <c r="M5" s="79" t="s">
        <v>115</v>
      </c>
      <c r="N5" s="11"/>
      <c r="O5" s="11"/>
      <c r="P5" s="79" t="s">
        <v>122</v>
      </c>
      <c r="Q5" s="11"/>
      <c r="R5" s="79" t="s">
        <v>125</v>
      </c>
      <c r="S5" s="11"/>
      <c r="T5" s="11"/>
      <c r="U5" s="79" t="s">
        <v>128</v>
      </c>
      <c r="V5" s="83"/>
    </row>
    <row r="6" spans="1:22" x14ac:dyDescent="0.25">
      <c r="A6" s="77" t="s">
        <v>11</v>
      </c>
      <c r="B6" s="78" t="s">
        <v>57</v>
      </c>
      <c r="C6" s="11"/>
      <c r="D6" s="11"/>
      <c r="E6" s="77" t="s">
        <v>34</v>
      </c>
      <c r="F6" s="78" t="s">
        <v>66</v>
      </c>
      <c r="G6" s="11"/>
      <c r="H6" s="11"/>
      <c r="I6" s="79" t="s">
        <v>82</v>
      </c>
      <c r="J6" s="11"/>
      <c r="K6" s="79" t="s">
        <v>109</v>
      </c>
      <c r="L6" s="11"/>
      <c r="M6" s="79" t="s">
        <v>116</v>
      </c>
      <c r="N6" s="11"/>
      <c r="O6" s="11"/>
      <c r="P6" s="79" t="s">
        <v>123</v>
      </c>
      <c r="Q6" s="11"/>
      <c r="R6" s="79" t="s">
        <v>126</v>
      </c>
      <c r="S6" s="11"/>
      <c r="T6" s="11"/>
      <c r="U6" s="79" t="s">
        <v>129</v>
      </c>
      <c r="V6" s="83"/>
    </row>
    <row r="7" spans="1:22" x14ac:dyDescent="0.25">
      <c r="A7" s="77" t="s">
        <v>12</v>
      </c>
      <c r="B7" s="78" t="s">
        <v>58</v>
      </c>
      <c r="C7" s="11"/>
      <c r="D7" s="11"/>
      <c r="E7" s="77" t="s">
        <v>35</v>
      </c>
      <c r="F7" s="78" t="s">
        <v>67</v>
      </c>
      <c r="G7" s="11"/>
      <c r="H7" s="11"/>
      <c r="I7" s="79" t="s">
        <v>83</v>
      </c>
      <c r="J7" s="11"/>
      <c r="K7" s="79" t="s">
        <v>110</v>
      </c>
      <c r="L7" s="11"/>
      <c r="M7" s="79" t="s">
        <v>117</v>
      </c>
      <c r="N7" s="11"/>
      <c r="O7" s="11"/>
      <c r="P7" s="11"/>
      <c r="Q7" s="11"/>
      <c r="R7" s="11"/>
      <c r="S7" s="11"/>
      <c r="T7" s="11"/>
      <c r="U7" s="79" t="s">
        <v>130</v>
      </c>
      <c r="V7" s="83"/>
    </row>
    <row r="8" spans="1:22" x14ac:dyDescent="0.25">
      <c r="A8" s="77" t="s">
        <v>13</v>
      </c>
      <c r="B8" s="78" t="s">
        <v>59</v>
      </c>
      <c r="C8" s="11"/>
      <c r="D8" s="11"/>
      <c r="E8" s="77" t="s">
        <v>36</v>
      </c>
      <c r="F8" s="78" t="s">
        <v>68</v>
      </c>
      <c r="G8" s="11"/>
      <c r="H8" s="11"/>
      <c r="I8" s="79" t="s">
        <v>84</v>
      </c>
      <c r="J8" s="11"/>
      <c r="K8" s="79" t="s">
        <v>111</v>
      </c>
      <c r="L8" s="11"/>
      <c r="M8" s="79" t="s">
        <v>118</v>
      </c>
      <c r="N8" s="11"/>
      <c r="O8" s="11"/>
      <c r="P8" s="11"/>
      <c r="Q8" s="11"/>
      <c r="R8" s="11"/>
      <c r="S8" s="11"/>
      <c r="T8" s="11"/>
      <c r="U8" s="79" t="s">
        <v>133</v>
      </c>
      <c r="V8" s="83"/>
    </row>
    <row r="9" spans="1:22" x14ac:dyDescent="0.25">
      <c r="A9" s="77" t="s">
        <v>14</v>
      </c>
      <c r="B9" s="78" t="s">
        <v>60</v>
      </c>
      <c r="C9" s="11"/>
      <c r="D9" s="11"/>
      <c r="E9" s="77" t="s">
        <v>37</v>
      </c>
      <c r="F9" s="78" t="s">
        <v>69</v>
      </c>
      <c r="G9" s="11"/>
      <c r="H9" s="11"/>
      <c r="I9" s="79" t="s">
        <v>85</v>
      </c>
      <c r="J9" s="11"/>
      <c r="K9" s="11"/>
      <c r="L9" s="11"/>
      <c r="M9" s="79" t="s">
        <v>119</v>
      </c>
      <c r="N9" s="11"/>
      <c r="O9" s="11"/>
      <c r="P9" s="11"/>
      <c r="Q9" s="11"/>
      <c r="R9" s="11"/>
      <c r="S9" s="11"/>
      <c r="T9" s="11"/>
      <c r="U9" s="79" t="s">
        <v>134</v>
      </c>
      <c r="V9" s="83"/>
    </row>
    <row r="10" spans="1:22" x14ac:dyDescent="0.25">
      <c r="A10" s="77" t="s">
        <v>15</v>
      </c>
      <c r="B10" s="11"/>
      <c r="C10" s="11"/>
      <c r="D10" s="11"/>
      <c r="E10" s="77" t="s">
        <v>38</v>
      </c>
      <c r="F10" s="11"/>
      <c r="G10" s="11"/>
      <c r="H10" s="11"/>
      <c r="I10" s="79" t="s">
        <v>86</v>
      </c>
      <c r="J10" s="11"/>
      <c r="K10" s="11"/>
      <c r="L10" s="11"/>
      <c r="M10" s="11"/>
      <c r="N10" s="11"/>
      <c r="O10" s="11"/>
      <c r="P10" s="11"/>
      <c r="Q10" s="11"/>
      <c r="R10" s="11"/>
      <c r="S10" s="11"/>
      <c r="T10" s="11"/>
      <c r="U10" s="79" t="s">
        <v>132</v>
      </c>
      <c r="V10" s="83"/>
    </row>
    <row r="11" spans="1:22" x14ac:dyDescent="0.25">
      <c r="A11" s="77" t="s">
        <v>16</v>
      </c>
      <c r="B11" s="11"/>
      <c r="C11" s="11"/>
      <c r="D11" s="11"/>
      <c r="E11" s="77" t="s">
        <v>39</v>
      </c>
      <c r="F11" s="11"/>
      <c r="G11" s="11"/>
      <c r="H11" s="11"/>
      <c r="I11" s="79" t="s">
        <v>87</v>
      </c>
      <c r="J11" s="11"/>
      <c r="K11" s="11"/>
      <c r="L11" s="11"/>
      <c r="M11" s="11"/>
      <c r="N11" s="11"/>
      <c r="O11" s="11"/>
      <c r="P11" s="11"/>
      <c r="Q11" s="11"/>
      <c r="R11" s="11"/>
      <c r="S11" s="11"/>
      <c r="T11" s="11"/>
      <c r="U11" s="79" t="s">
        <v>135</v>
      </c>
      <c r="V11" s="83"/>
    </row>
    <row r="12" spans="1:22" x14ac:dyDescent="0.25">
      <c r="A12" s="77" t="s">
        <v>17</v>
      </c>
      <c r="B12" s="11"/>
      <c r="C12" s="11"/>
      <c r="D12" s="11"/>
      <c r="E12" s="77" t="s">
        <v>40</v>
      </c>
      <c r="F12" s="11"/>
      <c r="G12" s="11"/>
      <c r="H12" s="11"/>
      <c r="I12" s="79" t="s">
        <v>88</v>
      </c>
      <c r="J12" s="11"/>
      <c r="K12" s="11"/>
      <c r="L12" s="11"/>
      <c r="M12" s="11"/>
      <c r="N12" s="11"/>
      <c r="O12" s="11"/>
      <c r="P12" s="11"/>
      <c r="Q12" s="11"/>
      <c r="R12" s="11"/>
      <c r="S12" s="11"/>
      <c r="T12" s="11"/>
      <c r="U12" s="11"/>
      <c r="V12" s="83"/>
    </row>
    <row r="13" spans="1:22" x14ac:dyDescent="0.25">
      <c r="A13" s="77" t="s">
        <v>18</v>
      </c>
      <c r="B13" s="11"/>
      <c r="C13" s="11"/>
      <c r="D13" s="11"/>
      <c r="E13" s="77" t="s">
        <v>41</v>
      </c>
      <c r="F13" s="11"/>
      <c r="G13" s="11"/>
      <c r="H13" s="11"/>
      <c r="I13" s="79" t="s">
        <v>89</v>
      </c>
      <c r="J13" s="11"/>
      <c r="K13" s="11"/>
      <c r="L13" s="11"/>
      <c r="M13" s="11"/>
      <c r="N13" s="11"/>
      <c r="O13" s="11"/>
      <c r="P13" s="11"/>
      <c r="Q13" s="11"/>
      <c r="R13" s="11"/>
      <c r="S13" s="11"/>
      <c r="T13" s="11"/>
      <c r="U13" s="11"/>
      <c r="V13" s="83"/>
    </row>
    <row r="14" spans="1:22" x14ac:dyDescent="0.25">
      <c r="A14" s="77" t="s">
        <v>19</v>
      </c>
      <c r="B14" s="11"/>
      <c r="C14" s="11"/>
      <c r="D14" s="11"/>
      <c r="E14" s="77" t="s">
        <v>42</v>
      </c>
      <c r="F14" s="11"/>
      <c r="G14" s="11"/>
      <c r="H14" s="11"/>
      <c r="I14" s="79" t="s">
        <v>90</v>
      </c>
      <c r="J14" s="11"/>
      <c r="K14" s="11"/>
      <c r="L14" s="11"/>
      <c r="M14" s="11"/>
      <c r="N14" s="11"/>
      <c r="O14" s="11"/>
      <c r="P14" s="11"/>
      <c r="Q14" s="11"/>
      <c r="R14" s="11"/>
      <c r="S14" s="11"/>
      <c r="T14" s="11"/>
      <c r="U14" s="11"/>
      <c r="V14" s="83"/>
    </row>
    <row r="15" spans="1:22" x14ac:dyDescent="0.25">
      <c r="A15" s="77" t="s">
        <v>20</v>
      </c>
      <c r="B15" s="11"/>
      <c r="C15" s="11"/>
      <c r="D15" s="11"/>
      <c r="E15" s="77" t="s">
        <v>43</v>
      </c>
      <c r="F15" s="11"/>
      <c r="G15" s="11"/>
      <c r="H15" s="11"/>
      <c r="I15" s="79" t="s">
        <v>91</v>
      </c>
      <c r="J15" s="11"/>
      <c r="K15" s="11"/>
      <c r="L15" s="11"/>
      <c r="M15" s="11"/>
      <c r="N15" s="11"/>
      <c r="O15" s="11"/>
      <c r="P15" s="11"/>
      <c r="Q15" s="11"/>
      <c r="R15" s="11"/>
      <c r="S15" s="11"/>
      <c r="T15" s="11"/>
      <c r="U15" s="11"/>
      <c r="V15" s="83"/>
    </row>
    <row r="16" spans="1:22" x14ac:dyDescent="0.25">
      <c r="A16" s="77" t="s">
        <v>21</v>
      </c>
      <c r="B16" s="11"/>
      <c r="C16" s="11"/>
      <c r="D16" s="11"/>
      <c r="E16" s="77" t="s">
        <v>44</v>
      </c>
      <c r="F16" s="11"/>
      <c r="G16" s="11"/>
      <c r="H16" s="11"/>
      <c r="I16" s="11"/>
      <c r="J16" s="11"/>
      <c r="K16" s="11"/>
      <c r="L16" s="11"/>
      <c r="M16" s="11"/>
      <c r="N16" s="11"/>
      <c r="O16" s="11"/>
      <c r="P16" s="11"/>
      <c r="Q16" s="11"/>
      <c r="R16" s="11"/>
      <c r="S16" s="11"/>
      <c r="T16" s="11"/>
      <c r="U16" s="11"/>
      <c r="V16" s="83"/>
    </row>
    <row r="17" spans="1:22" x14ac:dyDescent="0.25">
      <c r="A17" s="77" t="s">
        <v>22</v>
      </c>
      <c r="B17" s="11"/>
      <c r="C17" s="11"/>
      <c r="D17" s="11"/>
      <c r="E17" s="77" t="s">
        <v>45</v>
      </c>
      <c r="F17" s="11"/>
      <c r="G17" s="11"/>
      <c r="H17" s="11"/>
      <c r="I17" s="11" t="s">
        <v>153</v>
      </c>
      <c r="J17" s="11"/>
      <c r="K17" s="11"/>
      <c r="L17" s="11"/>
      <c r="M17" s="11"/>
      <c r="N17" s="11"/>
      <c r="O17" s="11"/>
      <c r="P17" s="11"/>
      <c r="Q17" s="11"/>
      <c r="R17" s="11"/>
      <c r="S17" s="11"/>
      <c r="T17" s="11"/>
      <c r="U17" s="11"/>
      <c r="V17" s="83"/>
    </row>
    <row r="18" spans="1:22" x14ac:dyDescent="0.25">
      <c r="A18" s="77" t="s">
        <v>23</v>
      </c>
      <c r="B18" s="11"/>
      <c r="C18" s="11"/>
      <c r="D18" s="11"/>
      <c r="E18" s="77" t="s">
        <v>46</v>
      </c>
      <c r="F18" s="11"/>
      <c r="G18" s="11"/>
      <c r="H18" s="11"/>
      <c r="I18" s="11"/>
      <c r="J18" s="11"/>
      <c r="K18" s="11"/>
      <c r="L18" s="11"/>
      <c r="M18" s="81" t="s">
        <v>74</v>
      </c>
      <c r="N18" s="11"/>
      <c r="O18" s="11"/>
      <c r="P18" s="11"/>
      <c r="Q18" s="11"/>
      <c r="R18" s="11"/>
      <c r="S18" s="11"/>
      <c r="T18" s="11"/>
      <c r="U18" s="81" t="s">
        <v>131</v>
      </c>
      <c r="V18" s="83"/>
    </row>
    <row r="19" spans="1:22" x14ac:dyDescent="0.25">
      <c r="A19" s="77" t="s">
        <v>24</v>
      </c>
      <c r="B19" s="11"/>
      <c r="C19" s="11"/>
      <c r="D19" s="11"/>
      <c r="E19" s="77" t="s">
        <v>47</v>
      </c>
      <c r="F19" s="11"/>
      <c r="G19" s="11"/>
      <c r="H19" s="11"/>
      <c r="I19" s="11"/>
      <c r="J19" s="11"/>
      <c r="K19" s="11"/>
      <c r="L19" s="11"/>
      <c r="M19" s="11"/>
      <c r="N19" s="11"/>
      <c r="O19" s="11"/>
      <c r="P19" s="11"/>
      <c r="Q19" s="11"/>
      <c r="R19" s="11"/>
      <c r="S19" s="11"/>
      <c r="T19" s="11"/>
      <c r="U19" s="11"/>
      <c r="V19" s="83"/>
    </row>
    <row r="20" spans="1:22" x14ac:dyDescent="0.25">
      <c r="A20" s="77" t="s">
        <v>25</v>
      </c>
      <c r="B20" s="11"/>
      <c r="C20" s="11"/>
      <c r="D20" s="11"/>
      <c r="E20" s="77" t="s">
        <v>48</v>
      </c>
      <c r="F20" s="11"/>
      <c r="G20" s="11"/>
      <c r="H20" s="11"/>
      <c r="I20" s="11"/>
      <c r="J20" s="11"/>
      <c r="K20" s="11"/>
      <c r="L20" s="11"/>
      <c r="M20" s="11"/>
      <c r="N20" s="11"/>
      <c r="O20" s="11"/>
      <c r="P20" s="11"/>
      <c r="Q20" s="11"/>
      <c r="R20" s="11"/>
      <c r="S20" s="11"/>
      <c r="T20" s="11"/>
      <c r="U20" s="11"/>
      <c r="V20" s="83"/>
    </row>
    <row r="21" spans="1:22" x14ac:dyDescent="0.25">
      <c r="A21" s="77" t="s">
        <v>26</v>
      </c>
      <c r="B21" s="11"/>
      <c r="C21" s="11"/>
      <c r="D21" s="11"/>
      <c r="E21" s="77" t="s">
        <v>49</v>
      </c>
      <c r="F21" s="11"/>
      <c r="G21" s="11"/>
      <c r="H21" s="11"/>
      <c r="I21" s="11"/>
      <c r="J21" s="11"/>
      <c r="K21" s="11"/>
      <c r="L21" s="11"/>
      <c r="M21" s="11"/>
      <c r="N21" s="11"/>
      <c r="O21" s="11"/>
      <c r="P21" s="11"/>
      <c r="Q21" s="11"/>
      <c r="R21" s="11"/>
      <c r="S21" s="11"/>
      <c r="T21" s="11"/>
      <c r="U21" s="11"/>
      <c r="V21" s="83"/>
    </row>
    <row r="22" spans="1:22" x14ac:dyDescent="0.25">
      <c r="A22" s="77" t="s">
        <v>27</v>
      </c>
      <c r="B22" s="11"/>
      <c r="C22" s="11"/>
      <c r="D22" s="11"/>
      <c r="E22" s="11"/>
      <c r="F22" s="11"/>
      <c r="G22" s="11"/>
      <c r="H22" s="11"/>
      <c r="I22" s="11"/>
      <c r="J22" s="11"/>
      <c r="K22" s="11"/>
      <c r="L22" s="11"/>
      <c r="M22" s="11"/>
      <c r="N22" s="11"/>
      <c r="O22" s="11"/>
      <c r="P22" s="11"/>
      <c r="Q22" s="11"/>
      <c r="R22" s="11"/>
      <c r="S22" s="11"/>
      <c r="T22" s="11"/>
      <c r="U22" s="11"/>
      <c r="V22" s="83"/>
    </row>
    <row r="23" spans="1:22" x14ac:dyDescent="0.25">
      <c r="A23" s="77" t="s">
        <v>28</v>
      </c>
      <c r="B23" s="11"/>
      <c r="C23" s="11"/>
      <c r="D23" s="11"/>
      <c r="E23" s="11"/>
      <c r="F23" s="11"/>
      <c r="G23" s="11"/>
      <c r="H23" s="11"/>
      <c r="I23" s="11"/>
      <c r="J23" s="11"/>
      <c r="K23" s="11"/>
      <c r="L23" s="11"/>
      <c r="M23" s="11"/>
      <c r="N23" s="11"/>
      <c r="O23" s="11"/>
      <c r="P23" s="11"/>
      <c r="Q23" s="11"/>
      <c r="R23" s="11"/>
      <c r="S23" s="11"/>
      <c r="T23" s="11"/>
      <c r="U23" s="11"/>
      <c r="V23" s="83"/>
    </row>
    <row r="24" spans="1:22" x14ac:dyDescent="0.25">
      <c r="A24" s="77" t="s">
        <v>29</v>
      </c>
      <c r="B24" s="11"/>
      <c r="C24" s="11"/>
      <c r="D24" s="11"/>
      <c r="E24" s="11"/>
      <c r="F24" s="11"/>
      <c r="G24" s="11"/>
      <c r="H24" s="11"/>
      <c r="I24" s="11"/>
      <c r="J24" s="11"/>
      <c r="K24" s="11"/>
      <c r="L24" s="11"/>
      <c r="M24" s="11"/>
      <c r="N24" s="11"/>
      <c r="O24" s="11"/>
      <c r="P24" s="11"/>
      <c r="Q24" s="11"/>
      <c r="R24" s="11"/>
      <c r="S24" s="11"/>
      <c r="T24" s="11"/>
      <c r="U24" s="11"/>
      <c r="V24" s="83"/>
    </row>
    <row r="25" spans="1:22" ht="15.75" thickBot="1" x14ac:dyDescent="0.3">
      <c r="A25" s="82" t="s">
        <v>30</v>
      </c>
      <c r="B25" s="12"/>
      <c r="C25" s="12"/>
      <c r="D25" s="12"/>
      <c r="E25" s="12"/>
      <c r="F25" s="12"/>
      <c r="G25" s="12" t="s">
        <v>165</v>
      </c>
      <c r="H25" s="12"/>
      <c r="I25" s="12"/>
      <c r="J25" s="12"/>
      <c r="K25" s="12"/>
      <c r="L25" s="12"/>
      <c r="M25" s="12"/>
      <c r="N25" s="12"/>
      <c r="O25" s="12"/>
      <c r="P25" s="12"/>
      <c r="Q25" s="12"/>
      <c r="R25" s="12"/>
      <c r="S25" s="12"/>
      <c r="T25" s="12"/>
      <c r="U25" s="12"/>
      <c r="V25" s="84"/>
    </row>
    <row r="26" spans="1:22" ht="15.75" thickTop="1" x14ac:dyDescent="0.25"/>
  </sheetData>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44"/>
  <sheetViews>
    <sheetView workbookViewId="0">
      <selection activeCell="B8" sqref="B8"/>
    </sheetView>
  </sheetViews>
  <sheetFormatPr defaultRowHeight="15" x14ac:dyDescent="0.25"/>
  <cols>
    <col min="3" max="3" width="9.7109375" bestFit="1" customWidth="1"/>
  </cols>
  <sheetData>
    <row r="1" spans="1:28" x14ac:dyDescent="0.25">
      <c r="A1" s="6" t="s">
        <v>140</v>
      </c>
      <c r="C1" s="6" t="s">
        <v>141</v>
      </c>
      <c r="E1" s="6" t="s">
        <v>143</v>
      </c>
      <c r="I1" s="6" t="s">
        <v>142</v>
      </c>
      <c r="K1" s="6" t="s">
        <v>150</v>
      </c>
    </row>
    <row r="2" spans="1:28" x14ac:dyDescent="0.25">
      <c r="A2" t="s">
        <v>147</v>
      </c>
      <c r="C2" s="10">
        <v>43852</v>
      </c>
      <c r="E2" t="s">
        <v>148</v>
      </c>
      <c r="I2" t="s">
        <v>149</v>
      </c>
      <c r="K2" t="s">
        <v>0</v>
      </c>
    </row>
    <row r="4" spans="1:28" ht="18.75" x14ac:dyDescent="0.3">
      <c r="A4" s="6" t="s">
        <v>144</v>
      </c>
      <c r="B4" s="9">
        <f>SUM(B30:AB30)-203</f>
        <v>110</v>
      </c>
      <c r="C4" s="101" t="str">
        <f>IF(X11="YES","VIABLE ASSESSMENT","ASSESSMENT FAILED")</f>
        <v>VIABLE ASSESSMENT</v>
      </c>
      <c r="D4" s="101"/>
      <c r="E4" s="101"/>
    </row>
    <row r="5" spans="1:28" x14ac:dyDescent="0.25">
      <c r="A5" s="6" t="s">
        <v>155</v>
      </c>
      <c r="B5" s="7"/>
    </row>
    <row r="7" spans="1:28" ht="15.75" thickBot="1" x14ac:dyDescent="0.3">
      <c r="A7" s="48" t="s">
        <v>93</v>
      </c>
      <c r="B7" s="60"/>
      <c r="C7" s="61" t="s">
        <v>94</v>
      </c>
      <c r="D7" s="62"/>
      <c r="E7" s="49" t="s">
        <v>95</v>
      </c>
      <c r="F7" s="63"/>
      <c r="G7" s="50" t="s">
        <v>96</v>
      </c>
      <c r="H7" s="64"/>
      <c r="I7" s="51" t="s">
        <v>97</v>
      </c>
      <c r="J7" s="65"/>
      <c r="K7" s="59" t="s">
        <v>98</v>
      </c>
      <c r="L7" s="73"/>
      <c r="M7" s="52" t="s">
        <v>99</v>
      </c>
      <c r="N7" s="66"/>
      <c r="O7" s="53" t="s">
        <v>100</v>
      </c>
      <c r="P7" s="67"/>
      <c r="Q7" s="54" t="s">
        <v>101</v>
      </c>
      <c r="R7" s="68"/>
      <c r="S7" s="55" t="s">
        <v>102</v>
      </c>
      <c r="T7" s="69"/>
      <c r="U7" s="56" t="s">
        <v>103</v>
      </c>
      <c r="V7" s="70"/>
      <c r="W7" s="57" t="s">
        <v>104</v>
      </c>
      <c r="X7" s="71"/>
      <c r="Y7" s="58" t="s">
        <v>105</v>
      </c>
      <c r="Z7" s="72"/>
      <c r="AA7" s="59" t="s">
        <v>106</v>
      </c>
      <c r="AB7" s="73"/>
    </row>
    <row r="8" spans="1:28" ht="15.75" thickTop="1" x14ac:dyDescent="0.25">
      <c r="A8" s="23" t="s">
        <v>8</v>
      </c>
      <c r="B8" s="13">
        <v>5</v>
      </c>
      <c r="C8" s="24" t="s">
        <v>10</v>
      </c>
      <c r="D8" s="14">
        <v>5</v>
      </c>
      <c r="E8" s="26" t="s">
        <v>12</v>
      </c>
      <c r="F8" s="13">
        <v>5</v>
      </c>
      <c r="G8" s="28" t="s">
        <v>13</v>
      </c>
      <c r="H8" s="13">
        <v>5</v>
      </c>
      <c r="I8" s="30" t="s">
        <v>15</v>
      </c>
      <c r="J8" s="13">
        <v>5</v>
      </c>
      <c r="K8" s="46" t="s">
        <v>17</v>
      </c>
      <c r="L8" s="13">
        <v>5</v>
      </c>
      <c r="M8" s="32" t="s">
        <v>55</v>
      </c>
      <c r="N8" s="20">
        <v>3</v>
      </c>
      <c r="O8" s="34" t="s">
        <v>56</v>
      </c>
      <c r="P8" s="20">
        <v>3</v>
      </c>
      <c r="Q8" s="36" t="s">
        <v>58</v>
      </c>
      <c r="R8" s="20">
        <v>3</v>
      </c>
      <c r="S8" s="38" t="s">
        <v>22</v>
      </c>
      <c r="T8" s="13">
        <v>5</v>
      </c>
      <c r="U8" s="40" t="s">
        <v>59</v>
      </c>
      <c r="V8" s="20">
        <v>3</v>
      </c>
      <c r="W8" s="42" t="s">
        <v>24</v>
      </c>
      <c r="X8" s="14">
        <v>5</v>
      </c>
      <c r="Y8" s="44" t="s">
        <v>26</v>
      </c>
      <c r="Z8" s="13">
        <v>5</v>
      </c>
      <c r="AA8" s="46" t="s">
        <v>28</v>
      </c>
      <c r="AB8" s="13">
        <v>5</v>
      </c>
    </row>
    <row r="9" spans="1:28" x14ac:dyDescent="0.25">
      <c r="A9" s="23" t="s">
        <v>9</v>
      </c>
      <c r="B9" s="13">
        <v>5</v>
      </c>
      <c r="C9" s="24" t="s">
        <v>11</v>
      </c>
      <c r="D9" s="14">
        <v>5</v>
      </c>
      <c r="E9" s="26" t="s">
        <v>54</v>
      </c>
      <c r="F9" s="20">
        <v>3</v>
      </c>
      <c r="G9" s="28" t="s">
        <v>14</v>
      </c>
      <c r="H9" s="13">
        <v>5</v>
      </c>
      <c r="I9" s="30" t="s">
        <v>16</v>
      </c>
      <c r="J9" s="13">
        <v>5</v>
      </c>
      <c r="K9" s="46" t="s">
        <v>18</v>
      </c>
      <c r="L9" s="13">
        <v>5</v>
      </c>
      <c r="M9" s="32" t="s">
        <v>19</v>
      </c>
      <c r="N9" s="13">
        <v>5</v>
      </c>
      <c r="O9" s="34" t="s">
        <v>57</v>
      </c>
      <c r="P9" s="20">
        <v>3</v>
      </c>
      <c r="Q9" s="37" t="s">
        <v>21</v>
      </c>
      <c r="R9" s="15">
        <v>5</v>
      </c>
      <c r="S9" s="38" t="s">
        <v>23</v>
      </c>
      <c r="T9" s="13">
        <v>5</v>
      </c>
      <c r="U9" s="40" t="s">
        <v>44</v>
      </c>
      <c r="V9" s="13">
        <v>5</v>
      </c>
      <c r="W9" s="42" t="s">
        <v>60</v>
      </c>
      <c r="X9" s="21">
        <v>3</v>
      </c>
      <c r="Y9" s="44" t="s">
        <v>27</v>
      </c>
      <c r="Z9" s="13">
        <v>5</v>
      </c>
      <c r="AA9" s="46" t="s">
        <v>29</v>
      </c>
      <c r="AB9" s="13">
        <v>5</v>
      </c>
    </row>
    <row r="10" spans="1:28" x14ac:dyDescent="0.25">
      <c r="A10" s="23" t="s">
        <v>70</v>
      </c>
      <c r="B10" s="17">
        <v>1</v>
      </c>
      <c r="C10" s="25" t="s">
        <v>71</v>
      </c>
      <c r="D10" s="16">
        <v>1</v>
      </c>
      <c r="E10" s="26" t="s">
        <v>72</v>
      </c>
      <c r="F10" s="17">
        <v>1</v>
      </c>
      <c r="G10" s="28" t="s">
        <v>73</v>
      </c>
      <c r="H10" s="17">
        <v>1</v>
      </c>
      <c r="I10" s="30" t="s">
        <v>74</v>
      </c>
      <c r="J10" s="19">
        <v>5</v>
      </c>
      <c r="K10" s="47" t="s">
        <v>75</v>
      </c>
      <c r="L10" s="18">
        <v>1</v>
      </c>
      <c r="M10" s="32" t="s">
        <v>76</v>
      </c>
      <c r="N10" s="17">
        <v>1</v>
      </c>
      <c r="O10" s="34" t="s">
        <v>20</v>
      </c>
      <c r="P10" s="13">
        <v>5</v>
      </c>
      <c r="Q10" s="1"/>
      <c r="R10" s="1"/>
      <c r="S10" s="38" t="s">
        <v>77</v>
      </c>
      <c r="T10" s="17">
        <v>1</v>
      </c>
      <c r="U10" s="41" t="s">
        <v>79</v>
      </c>
      <c r="V10" s="18">
        <v>1</v>
      </c>
      <c r="W10" s="42" t="s">
        <v>25</v>
      </c>
      <c r="X10" s="14">
        <v>5</v>
      </c>
      <c r="Y10" s="44" t="s">
        <v>78</v>
      </c>
      <c r="Z10" s="17">
        <v>1</v>
      </c>
      <c r="AA10" s="46" t="s">
        <v>30</v>
      </c>
      <c r="AB10" s="13">
        <v>5</v>
      </c>
    </row>
    <row r="11" spans="1:28" x14ac:dyDescent="0.25">
      <c r="A11" s="23" t="s">
        <v>80</v>
      </c>
      <c r="B11" s="17">
        <v>1</v>
      </c>
      <c r="C11" s="1"/>
      <c r="D11" s="1"/>
      <c r="E11" s="26" t="s">
        <v>107</v>
      </c>
      <c r="F11" s="17">
        <v>1</v>
      </c>
      <c r="G11" s="28" t="s">
        <v>112</v>
      </c>
      <c r="H11" s="17">
        <v>1</v>
      </c>
      <c r="I11" s="30" t="s">
        <v>114</v>
      </c>
      <c r="J11" s="17">
        <v>1</v>
      </c>
      <c r="K11" s="1"/>
      <c r="L11" s="1"/>
      <c r="M11" s="32" t="s">
        <v>65</v>
      </c>
      <c r="N11" s="20">
        <v>3</v>
      </c>
      <c r="O11" s="34" t="s">
        <v>121</v>
      </c>
      <c r="P11" s="17">
        <v>1</v>
      </c>
      <c r="Q11" s="1"/>
      <c r="R11" s="1"/>
      <c r="S11" s="38" t="s">
        <v>124</v>
      </c>
      <c r="T11" s="17">
        <v>1</v>
      </c>
      <c r="U11" s="1"/>
      <c r="V11" s="1"/>
      <c r="W11" s="43" t="s">
        <v>139</v>
      </c>
      <c r="X11" s="96" t="s">
        <v>145</v>
      </c>
      <c r="Y11" s="44" t="s">
        <v>127</v>
      </c>
      <c r="Z11" s="17">
        <v>1</v>
      </c>
      <c r="AA11" s="46" t="s">
        <v>48</v>
      </c>
      <c r="AB11" s="13">
        <v>5</v>
      </c>
    </row>
    <row r="12" spans="1:28" x14ac:dyDescent="0.25">
      <c r="A12" s="23" t="s">
        <v>61</v>
      </c>
      <c r="B12" s="20">
        <v>3</v>
      </c>
      <c r="C12" s="1"/>
      <c r="D12" s="1"/>
      <c r="E12" s="26" t="s">
        <v>36</v>
      </c>
      <c r="F12" s="13">
        <v>5</v>
      </c>
      <c r="G12" s="28" t="s">
        <v>37</v>
      </c>
      <c r="H12" s="13">
        <v>5</v>
      </c>
      <c r="I12" s="30" t="s">
        <v>62</v>
      </c>
      <c r="J12" s="17">
        <v>1</v>
      </c>
      <c r="K12" s="1"/>
      <c r="L12" s="1"/>
      <c r="M12" s="32" t="s">
        <v>42</v>
      </c>
      <c r="N12" s="13">
        <v>5</v>
      </c>
      <c r="O12" s="34" t="s">
        <v>63</v>
      </c>
      <c r="P12" s="17">
        <v>1</v>
      </c>
      <c r="Q12" s="1"/>
      <c r="R12" s="1"/>
      <c r="S12" s="38" t="s">
        <v>125</v>
      </c>
      <c r="T12" s="17">
        <v>1</v>
      </c>
      <c r="U12" s="1"/>
      <c r="V12" s="1"/>
      <c r="W12" s="1"/>
      <c r="X12" s="1"/>
      <c r="Y12" s="44" t="s">
        <v>45</v>
      </c>
      <c r="Z12" s="13">
        <v>5</v>
      </c>
      <c r="AA12" s="46" t="s">
        <v>68</v>
      </c>
      <c r="AB12" s="20">
        <v>3</v>
      </c>
    </row>
    <row r="13" spans="1:28" x14ac:dyDescent="0.25">
      <c r="A13" s="23" t="s">
        <v>81</v>
      </c>
      <c r="B13" s="17">
        <v>1</v>
      </c>
      <c r="C13" s="1"/>
      <c r="D13" s="1"/>
      <c r="E13" s="26" t="s">
        <v>108</v>
      </c>
      <c r="F13" s="17">
        <v>1</v>
      </c>
      <c r="G13" s="28" t="s">
        <v>38</v>
      </c>
      <c r="H13" s="13">
        <v>5</v>
      </c>
      <c r="I13" s="30" t="s">
        <v>115</v>
      </c>
      <c r="J13" s="17">
        <v>1</v>
      </c>
      <c r="K13" s="1"/>
      <c r="L13" s="1"/>
      <c r="M13" s="33" t="s">
        <v>120</v>
      </c>
      <c r="N13" s="18">
        <v>1</v>
      </c>
      <c r="O13" s="34" t="s">
        <v>122</v>
      </c>
      <c r="P13" s="17">
        <v>1</v>
      </c>
      <c r="Q13" s="1"/>
      <c r="R13" s="1"/>
      <c r="S13" s="39" t="s">
        <v>126</v>
      </c>
      <c r="T13" s="18">
        <v>1</v>
      </c>
      <c r="U13" s="1"/>
      <c r="V13" s="1"/>
      <c r="W13" s="1"/>
      <c r="X13" s="1"/>
      <c r="Y13" s="44" t="s">
        <v>46</v>
      </c>
      <c r="Z13" s="13">
        <v>5</v>
      </c>
      <c r="AA13" s="46" t="s">
        <v>49</v>
      </c>
      <c r="AB13" s="13">
        <v>5</v>
      </c>
    </row>
    <row r="14" spans="1:28" x14ac:dyDescent="0.25">
      <c r="A14" s="23" t="s">
        <v>82</v>
      </c>
      <c r="B14" s="17">
        <v>1</v>
      </c>
      <c r="C14" s="1"/>
      <c r="D14" s="1"/>
      <c r="E14" s="26" t="s">
        <v>109</v>
      </c>
      <c r="F14" s="17">
        <v>1</v>
      </c>
      <c r="G14" s="28" t="s">
        <v>39</v>
      </c>
      <c r="H14" s="13">
        <v>5</v>
      </c>
      <c r="I14" s="30" t="s">
        <v>116</v>
      </c>
      <c r="J14" s="17">
        <v>1</v>
      </c>
      <c r="K14" s="1"/>
      <c r="L14" s="1"/>
      <c r="M14" s="1"/>
      <c r="N14" s="1"/>
      <c r="O14" s="34" t="s">
        <v>43</v>
      </c>
      <c r="P14" s="13">
        <v>5</v>
      </c>
      <c r="Q14" s="1"/>
      <c r="R14" s="1"/>
      <c r="S14" s="1"/>
      <c r="T14" s="1"/>
      <c r="U14" s="1"/>
      <c r="V14" s="1"/>
      <c r="W14" s="1"/>
      <c r="X14" s="1"/>
      <c r="Y14" s="44" t="s">
        <v>128</v>
      </c>
      <c r="Z14" s="17">
        <v>1</v>
      </c>
      <c r="AA14" s="47" t="s">
        <v>69</v>
      </c>
      <c r="AB14" s="22">
        <v>3</v>
      </c>
    </row>
    <row r="15" spans="1:28" x14ac:dyDescent="0.25">
      <c r="A15" s="23" t="s">
        <v>83</v>
      </c>
      <c r="B15" s="17">
        <v>1</v>
      </c>
      <c r="C15" s="1"/>
      <c r="D15" s="1"/>
      <c r="E15" s="26" t="s">
        <v>110</v>
      </c>
      <c r="F15" s="17">
        <v>1</v>
      </c>
      <c r="G15" s="28" t="s">
        <v>40</v>
      </c>
      <c r="H15" s="13">
        <v>5</v>
      </c>
      <c r="I15" s="30" t="s">
        <v>117</v>
      </c>
      <c r="J15" s="17">
        <v>1</v>
      </c>
      <c r="K15" s="1"/>
      <c r="L15" s="1"/>
      <c r="M15" s="1"/>
      <c r="N15" s="1"/>
      <c r="O15" s="34" t="s">
        <v>66</v>
      </c>
      <c r="P15" s="20">
        <v>3</v>
      </c>
      <c r="Q15" s="1"/>
      <c r="R15" s="1"/>
      <c r="S15" s="1"/>
      <c r="T15" s="1"/>
      <c r="U15" s="1"/>
      <c r="V15" s="1"/>
      <c r="W15" s="1"/>
      <c r="X15" s="1"/>
      <c r="Y15" s="44" t="s">
        <v>67</v>
      </c>
      <c r="Z15" s="20">
        <v>3</v>
      </c>
      <c r="AA15" s="1"/>
      <c r="AB15" s="1"/>
    </row>
    <row r="16" spans="1:28" x14ac:dyDescent="0.25">
      <c r="A16" s="23" t="s">
        <v>84</v>
      </c>
      <c r="B16" s="17">
        <v>1</v>
      </c>
      <c r="C16" s="1"/>
      <c r="D16" s="1"/>
      <c r="E16" s="27" t="s">
        <v>111</v>
      </c>
      <c r="F16" s="18">
        <v>1</v>
      </c>
      <c r="G16" s="29" t="s">
        <v>113</v>
      </c>
      <c r="H16" s="18">
        <v>1</v>
      </c>
      <c r="I16" s="30" t="s">
        <v>118</v>
      </c>
      <c r="J16" s="17">
        <v>1</v>
      </c>
      <c r="K16" s="1"/>
      <c r="L16" s="1"/>
      <c r="M16" s="1"/>
      <c r="N16" s="1"/>
      <c r="O16" s="35" t="s">
        <v>123</v>
      </c>
      <c r="P16" s="18">
        <v>1</v>
      </c>
      <c r="Q16" s="1"/>
      <c r="R16" s="1"/>
      <c r="S16" s="1"/>
      <c r="T16" s="1"/>
      <c r="U16" s="1"/>
      <c r="V16" s="1"/>
      <c r="W16" s="1"/>
      <c r="X16" s="1"/>
      <c r="Y16" s="44" t="s">
        <v>129</v>
      </c>
      <c r="Z16" s="17">
        <v>1</v>
      </c>
      <c r="AA16" s="1"/>
      <c r="AB16" s="1"/>
    </row>
    <row r="17" spans="1:30" x14ac:dyDescent="0.25">
      <c r="A17" s="23" t="s">
        <v>85</v>
      </c>
      <c r="B17" s="17">
        <v>1</v>
      </c>
      <c r="C17" s="1"/>
      <c r="D17" s="1"/>
      <c r="E17" s="1"/>
      <c r="F17" s="1"/>
      <c r="G17" s="1"/>
      <c r="H17" s="1"/>
      <c r="I17" s="30" t="s">
        <v>41</v>
      </c>
      <c r="J17" s="13">
        <v>5</v>
      </c>
      <c r="K17" s="1"/>
      <c r="L17" s="1"/>
      <c r="M17" s="1"/>
      <c r="N17" s="1"/>
      <c r="O17" s="1"/>
      <c r="P17" s="1"/>
      <c r="Q17" s="1"/>
      <c r="R17" s="1"/>
      <c r="S17" s="1"/>
      <c r="T17" s="1"/>
      <c r="U17" s="1"/>
      <c r="V17" s="1"/>
      <c r="W17" s="1"/>
      <c r="X17" s="1"/>
      <c r="Y17" s="44" t="s">
        <v>130</v>
      </c>
      <c r="Z17" s="17">
        <v>1</v>
      </c>
      <c r="AA17" s="1"/>
      <c r="AB17" s="1"/>
    </row>
    <row r="18" spans="1:30" x14ac:dyDescent="0.25">
      <c r="A18" s="23" t="s">
        <v>86</v>
      </c>
      <c r="B18" s="17">
        <v>1</v>
      </c>
      <c r="C18" s="1"/>
      <c r="D18" s="1"/>
      <c r="E18" s="1"/>
      <c r="F18" s="1"/>
      <c r="G18" s="1"/>
      <c r="H18" s="1"/>
      <c r="I18" s="31" t="s">
        <v>119</v>
      </c>
      <c r="J18" s="18">
        <v>1</v>
      </c>
      <c r="K18" s="1"/>
      <c r="L18" s="1"/>
      <c r="M18" s="1"/>
      <c r="N18" s="1"/>
      <c r="O18" s="1"/>
      <c r="P18" s="1"/>
      <c r="Q18" s="1"/>
      <c r="R18" s="1"/>
      <c r="S18" s="1"/>
      <c r="T18" s="1"/>
      <c r="U18" s="1"/>
      <c r="V18" s="1"/>
      <c r="W18" s="1"/>
      <c r="X18" s="1"/>
      <c r="Y18" s="44" t="s">
        <v>131</v>
      </c>
      <c r="Z18" s="19">
        <v>5</v>
      </c>
      <c r="AA18" s="1"/>
      <c r="AB18" s="1"/>
    </row>
    <row r="19" spans="1:30" x14ac:dyDescent="0.25">
      <c r="A19" s="23" t="s">
        <v>31</v>
      </c>
      <c r="B19" s="13">
        <v>5</v>
      </c>
      <c r="C19" s="1"/>
      <c r="D19" s="1"/>
      <c r="E19" s="1"/>
      <c r="F19" s="1"/>
      <c r="G19" s="1"/>
      <c r="H19" s="1"/>
      <c r="I19" s="1"/>
      <c r="J19" s="1"/>
      <c r="K19" s="1"/>
      <c r="L19" s="1"/>
      <c r="M19" s="1"/>
      <c r="N19" s="1"/>
      <c r="O19" s="1"/>
      <c r="P19" s="1"/>
      <c r="Q19" s="1"/>
      <c r="R19" s="1"/>
      <c r="S19" s="1"/>
      <c r="T19" s="1"/>
      <c r="U19" s="1"/>
      <c r="V19" s="1"/>
      <c r="W19" s="1"/>
      <c r="X19" s="1"/>
      <c r="Y19" s="44" t="s">
        <v>133</v>
      </c>
      <c r="Z19" s="17">
        <v>1</v>
      </c>
      <c r="AA19" s="1"/>
      <c r="AB19" s="1"/>
    </row>
    <row r="20" spans="1:30" x14ac:dyDescent="0.25">
      <c r="A20" s="23" t="s">
        <v>32</v>
      </c>
      <c r="B20" s="13">
        <v>5</v>
      </c>
      <c r="C20" s="1"/>
      <c r="D20" s="1"/>
      <c r="E20" s="1"/>
      <c r="F20" s="1"/>
      <c r="G20" s="1"/>
      <c r="H20" s="1"/>
      <c r="I20" s="1"/>
      <c r="J20" s="1"/>
      <c r="K20" s="1"/>
      <c r="L20" s="1"/>
      <c r="M20" s="1"/>
      <c r="N20" s="1"/>
      <c r="O20" s="1"/>
      <c r="P20" s="1"/>
      <c r="Q20" s="1"/>
      <c r="R20" s="1"/>
      <c r="S20" s="1"/>
      <c r="T20" s="1"/>
      <c r="U20" s="1"/>
      <c r="V20" s="1"/>
      <c r="W20" s="1"/>
      <c r="X20" s="1"/>
      <c r="Y20" s="44" t="s">
        <v>134</v>
      </c>
      <c r="Z20" s="17">
        <v>1</v>
      </c>
      <c r="AA20" s="1"/>
      <c r="AB20" s="1"/>
    </row>
    <row r="21" spans="1:30" x14ac:dyDescent="0.25">
      <c r="A21" s="23" t="s">
        <v>87</v>
      </c>
      <c r="B21" s="17">
        <v>1</v>
      </c>
      <c r="C21" s="1"/>
      <c r="D21" s="1"/>
      <c r="E21" s="1"/>
      <c r="F21" s="1"/>
      <c r="G21" s="1"/>
      <c r="H21" s="1"/>
      <c r="I21" s="1"/>
      <c r="J21" s="1"/>
      <c r="K21" s="1"/>
      <c r="L21" s="1"/>
      <c r="M21" s="1"/>
      <c r="N21" s="1"/>
      <c r="O21" s="1"/>
      <c r="P21" s="1"/>
      <c r="Q21" s="1"/>
      <c r="R21" s="1"/>
      <c r="S21" s="1"/>
      <c r="T21" s="1"/>
      <c r="U21" s="1"/>
      <c r="V21" s="1"/>
      <c r="W21" s="1"/>
      <c r="X21" s="1"/>
      <c r="Y21" s="44" t="s">
        <v>132</v>
      </c>
      <c r="Z21" s="17">
        <v>1</v>
      </c>
      <c r="AA21" s="1"/>
      <c r="AB21" s="1"/>
    </row>
    <row r="22" spans="1:30" x14ac:dyDescent="0.25">
      <c r="A22" s="23" t="s">
        <v>88</v>
      </c>
      <c r="B22" s="17">
        <v>1</v>
      </c>
      <c r="C22" s="1"/>
      <c r="D22" s="1"/>
      <c r="E22" s="1"/>
      <c r="F22" s="1"/>
      <c r="G22" s="1"/>
      <c r="H22" s="1"/>
      <c r="I22" s="1"/>
      <c r="J22" s="1"/>
      <c r="K22" s="1"/>
      <c r="L22" s="1"/>
      <c r="M22" s="1"/>
      <c r="N22" s="1"/>
      <c r="O22" s="1"/>
      <c r="P22" s="1"/>
      <c r="Q22" s="1"/>
      <c r="R22" s="1"/>
      <c r="S22" s="1"/>
      <c r="T22" s="1"/>
      <c r="U22" s="1"/>
      <c r="V22" s="1"/>
      <c r="W22" s="1"/>
      <c r="X22" s="1"/>
      <c r="Y22" s="44" t="s">
        <v>47</v>
      </c>
      <c r="Z22" s="13">
        <v>5</v>
      </c>
      <c r="AA22" s="1"/>
      <c r="AB22" s="1"/>
    </row>
    <row r="23" spans="1:30" x14ac:dyDescent="0.25">
      <c r="A23" s="23" t="s">
        <v>33</v>
      </c>
      <c r="B23" s="13">
        <v>5</v>
      </c>
      <c r="C23" s="1"/>
      <c r="D23" s="1"/>
      <c r="E23" s="1"/>
      <c r="F23" s="1"/>
      <c r="G23" s="1"/>
      <c r="H23" s="1"/>
      <c r="I23" s="1"/>
      <c r="J23" s="1"/>
      <c r="K23" s="1"/>
      <c r="L23" s="1"/>
      <c r="M23" s="1"/>
      <c r="N23" s="1"/>
      <c r="O23" s="1"/>
      <c r="P23" s="1"/>
      <c r="Q23" s="1"/>
      <c r="R23" s="1"/>
      <c r="S23" s="1"/>
      <c r="T23" s="1"/>
      <c r="U23" s="1"/>
      <c r="V23" s="1"/>
      <c r="W23" s="1"/>
      <c r="X23" s="1"/>
      <c r="Y23" s="45" t="s">
        <v>135</v>
      </c>
      <c r="Z23" s="18">
        <v>1</v>
      </c>
      <c r="AA23" s="1"/>
      <c r="AB23" s="1"/>
    </row>
    <row r="24" spans="1:30" x14ac:dyDescent="0.25">
      <c r="A24" s="23" t="s">
        <v>34</v>
      </c>
      <c r="B24" s="13">
        <v>5</v>
      </c>
      <c r="C24" s="1"/>
      <c r="D24" s="1"/>
      <c r="E24" s="1"/>
      <c r="F24" s="1"/>
      <c r="G24" s="1"/>
      <c r="H24" s="1"/>
      <c r="I24" s="1"/>
      <c r="J24" s="1"/>
      <c r="K24" s="1"/>
      <c r="L24" s="1"/>
      <c r="M24" s="1"/>
      <c r="N24" s="1"/>
      <c r="O24" s="1"/>
      <c r="P24" s="1"/>
      <c r="Q24" s="1"/>
      <c r="R24" s="1"/>
      <c r="S24" s="1"/>
      <c r="T24" s="1"/>
      <c r="U24" s="1"/>
      <c r="V24" s="1"/>
      <c r="W24" s="1"/>
      <c r="X24" s="1"/>
      <c r="Y24" s="1"/>
      <c r="Z24" s="1"/>
      <c r="AA24" s="1"/>
      <c r="AB24" s="1"/>
    </row>
    <row r="25" spans="1:30" x14ac:dyDescent="0.25">
      <c r="A25" s="23" t="s">
        <v>35</v>
      </c>
      <c r="B25" s="13">
        <v>5</v>
      </c>
      <c r="C25" s="1"/>
      <c r="D25" s="1"/>
      <c r="E25" s="1"/>
      <c r="F25" s="1"/>
      <c r="G25" s="1"/>
      <c r="H25" s="1"/>
      <c r="I25" s="1"/>
      <c r="J25" s="1"/>
      <c r="K25" s="1"/>
      <c r="L25" s="1"/>
      <c r="M25" s="1"/>
      <c r="N25" s="1"/>
      <c r="O25" s="1"/>
      <c r="P25" s="1"/>
      <c r="Q25" s="1"/>
      <c r="R25" s="1"/>
      <c r="S25" s="1"/>
      <c r="T25" s="1"/>
      <c r="U25" s="1"/>
      <c r="V25" s="1"/>
      <c r="W25" s="1"/>
      <c r="X25" s="1"/>
      <c r="Y25" s="1"/>
      <c r="Z25" s="1"/>
      <c r="AA25" s="1"/>
      <c r="AB25" s="1"/>
    </row>
    <row r="26" spans="1:30" x14ac:dyDescent="0.25">
      <c r="A26" s="23" t="s">
        <v>64</v>
      </c>
      <c r="B26" s="20">
        <v>3</v>
      </c>
      <c r="C26" s="1"/>
      <c r="D26" s="1"/>
      <c r="E26" s="1"/>
      <c r="F26" s="1"/>
      <c r="G26" s="1"/>
      <c r="H26" s="1"/>
      <c r="I26" s="1"/>
      <c r="J26" s="1"/>
      <c r="K26" s="1"/>
      <c r="L26" s="1"/>
      <c r="M26" s="1"/>
      <c r="N26" s="1"/>
      <c r="O26" s="1"/>
      <c r="P26" s="1"/>
      <c r="Q26" s="1"/>
      <c r="R26" s="1"/>
      <c r="S26" s="1"/>
      <c r="T26" s="1"/>
      <c r="U26" s="1"/>
      <c r="V26" s="1"/>
      <c r="W26" s="1"/>
      <c r="X26" s="1"/>
      <c r="Y26" s="1"/>
      <c r="Z26" s="1"/>
      <c r="AA26" s="1"/>
      <c r="AB26" s="1"/>
    </row>
    <row r="27" spans="1:30" x14ac:dyDescent="0.25">
      <c r="A27" s="23" t="s">
        <v>89</v>
      </c>
      <c r="B27" s="17">
        <v>1</v>
      </c>
      <c r="C27" s="1"/>
      <c r="D27" s="1"/>
      <c r="E27" s="1"/>
      <c r="F27" s="1"/>
      <c r="G27" s="1"/>
      <c r="H27" s="1"/>
      <c r="I27" s="1"/>
      <c r="J27" s="1"/>
      <c r="K27" s="1"/>
      <c r="L27" s="1"/>
      <c r="M27" s="1"/>
      <c r="N27" s="1"/>
      <c r="O27" s="1"/>
      <c r="P27" s="1"/>
      <c r="Q27" s="1"/>
      <c r="R27" s="1"/>
      <c r="S27" s="1"/>
      <c r="T27" s="1"/>
      <c r="U27" s="1"/>
      <c r="V27" s="1"/>
      <c r="W27" s="1"/>
      <c r="X27" s="1"/>
      <c r="Y27" s="1"/>
      <c r="Z27" s="1"/>
      <c r="AA27" s="1"/>
      <c r="AB27" s="1"/>
    </row>
    <row r="28" spans="1:30" x14ac:dyDescent="0.25">
      <c r="A28" s="23" t="s">
        <v>90</v>
      </c>
      <c r="B28" s="17">
        <v>1</v>
      </c>
      <c r="C28" s="1"/>
      <c r="D28" s="1"/>
      <c r="E28" s="1"/>
      <c r="F28" s="1"/>
      <c r="G28" s="1"/>
      <c r="H28" s="1"/>
      <c r="I28" s="1"/>
      <c r="J28" s="1"/>
      <c r="K28" s="1"/>
      <c r="L28" s="1"/>
      <c r="M28" s="1"/>
      <c r="N28" s="1"/>
      <c r="O28" s="1"/>
      <c r="P28" s="1"/>
      <c r="Q28" s="1"/>
      <c r="R28" s="1"/>
      <c r="S28" s="1"/>
      <c r="T28" s="1"/>
      <c r="U28" s="1"/>
      <c r="V28" s="1"/>
      <c r="W28" s="1"/>
      <c r="X28" s="1"/>
      <c r="Y28" s="1"/>
      <c r="Z28" s="1"/>
      <c r="AA28" s="1"/>
      <c r="AB28" s="1"/>
    </row>
    <row r="29" spans="1:30" x14ac:dyDescent="0.25">
      <c r="A29" s="23" t="s">
        <v>91</v>
      </c>
      <c r="B29" s="17">
        <v>1</v>
      </c>
      <c r="C29" s="1"/>
      <c r="D29" s="1"/>
      <c r="E29" s="1"/>
      <c r="F29" s="1"/>
      <c r="G29" s="1"/>
      <c r="H29" s="1"/>
      <c r="I29" s="1"/>
      <c r="J29" s="1"/>
      <c r="K29" s="1"/>
      <c r="L29" s="1"/>
      <c r="M29" s="1"/>
      <c r="N29" s="1"/>
      <c r="O29" s="1"/>
      <c r="P29" s="1"/>
      <c r="Q29" s="1"/>
      <c r="R29" s="1"/>
      <c r="S29" s="1"/>
      <c r="T29" s="1"/>
      <c r="U29" s="1"/>
      <c r="V29" s="1"/>
      <c r="W29" s="1"/>
      <c r="X29" s="1"/>
      <c r="Y29" s="1"/>
      <c r="Z29" s="1"/>
      <c r="AA29" s="1"/>
      <c r="AB29" s="1"/>
    </row>
    <row r="30" spans="1:30" x14ac:dyDescent="0.25">
      <c r="A30" s="74"/>
      <c r="B30" s="75">
        <f>SUM(B8:B29)</f>
        <v>54</v>
      </c>
      <c r="C30" s="75" t="s">
        <v>146</v>
      </c>
      <c r="D30" s="75">
        <f t="shared" ref="D30:AB30" si="0">SUM(D8:D29)</f>
        <v>11</v>
      </c>
      <c r="E30" s="75" t="s">
        <v>146</v>
      </c>
      <c r="F30" s="75">
        <f t="shared" si="0"/>
        <v>19</v>
      </c>
      <c r="G30" s="75" t="s">
        <v>146</v>
      </c>
      <c r="H30" s="75">
        <f t="shared" si="0"/>
        <v>33</v>
      </c>
      <c r="I30" s="75" t="s">
        <v>146</v>
      </c>
      <c r="J30" s="75">
        <f t="shared" si="0"/>
        <v>27</v>
      </c>
      <c r="K30" s="75" t="s">
        <v>146</v>
      </c>
      <c r="L30" s="75">
        <f t="shared" si="0"/>
        <v>11</v>
      </c>
      <c r="M30" s="75" t="s">
        <v>146</v>
      </c>
      <c r="N30" s="75">
        <f t="shared" si="0"/>
        <v>18</v>
      </c>
      <c r="O30" s="75" t="s">
        <v>146</v>
      </c>
      <c r="P30" s="75">
        <f t="shared" si="0"/>
        <v>23</v>
      </c>
      <c r="Q30" s="75" t="s">
        <v>146</v>
      </c>
      <c r="R30" s="75">
        <f t="shared" si="0"/>
        <v>8</v>
      </c>
      <c r="S30" s="75" t="s">
        <v>146</v>
      </c>
      <c r="T30" s="75">
        <f t="shared" si="0"/>
        <v>14</v>
      </c>
      <c r="U30" s="75" t="s">
        <v>146</v>
      </c>
      <c r="V30" s="75">
        <f t="shared" si="0"/>
        <v>9</v>
      </c>
      <c r="W30" s="75" t="s">
        <v>146</v>
      </c>
      <c r="X30" s="75">
        <f>SUM(X8:X10)</f>
        <v>13</v>
      </c>
      <c r="Y30" s="75" t="s">
        <v>146</v>
      </c>
      <c r="Z30" s="75">
        <f t="shared" si="0"/>
        <v>42</v>
      </c>
      <c r="AA30" s="75" t="s">
        <v>146</v>
      </c>
      <c r="AB30" s="75">
        <f t="shared" si="0"/>
        <v>31</v>
      </c>
      <c r="AC30" s="75">
        <f>SUM(B30,D30,F30,H30,J30,L30,N30,P30,R30,T30,V30,X30,Z30,AB30)</f>
        <v>313</v>
      </c>
      <c r="AD30" s="75" t="s">
        <v>151</v>
      </c>
    </row>
    <row r="31" spans="1:30" x14ac:dyDescent="0.25">
      <c r="A31" s="11"/>
      <c r="B31" s="8">
        <v>54</v>
      </c>
      <c r="C31" s="11"/>
      <c r="D31" s="11">
        <v>11</v>
      </c>
      <c r="E31" s="11"/>
      <c r="F31" s="11">
        <v>19</v>
      </c>
      <c r="G31" s="11"/>
      <c r="H31" s="11">
        <v>33</v>
      </c>
      <c r="I31" s="11"/>
      <c r="J31" s="11">
        <v>27</v>
      </c>
      <c r="K31" s="11"/>
      <c r="L31" s="11">
        <v>11</v>
      </c>
      <c r="M31" s="11"/>
      <c r="N31" s="11">
        <v>18</v>
      </c>
      <c r="O31" s="11"/>
      <c r="P31" s="11">
        <v>23</v>
      </c>
      <c r="Q31" s="11"/>
      <c r="R31" s="11">
        <v>8</v>
      </c>
      <c r="S31" s="11"/>
      <c r="T31" s="11">
        <v>14</v>
      </c>
      <c r="U31" s="11"/>
      <c r="V31" s="11">
        <v>9</v>
      </c>
      <c r="W31" s="11"/>
      <c r="X31" s="11">
        <v>13</v>
      </c>
      <c r="Y31" s="11"/>
      <c r="Z31" s="11">
        <v>42</v>
      </c>
      <c r="AA31" s="11"/>
      <c r="AB31" s="11">
        <v>31</v>
      </c>
      <c r="AC31" s="76">
        <f>SUM(B31:AB31)</f>
        <v>313</v>
      </c>
      <c r="AD31" s="11"/>
    </row>
    <row r="32" spans="1:30" ht="15.75" thickBot="1" x14ac:dyDescent="0.3">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t="s">
        <v>152</v>
      </c>
      <c r="AD32" s="12"/>
    </row>
    <row r="33" spans="1:24" ht="15.75" thickTop="1" x14ac:dyDescent="0.25"/>
    <row r="34" spans="1:24" x14ac:dyDescent="0.25">
      <c r="A34" t="s">
        <v>182</v>
      </c>
    </row>
    <row r="35" spans="1:24" ht="17.25" x14ac:dyDescent="0.3">
      <c r="A35" t="s">
        <v>183</v>
      </c>
      <c r="X35" s="95"/>
    </row>
    <row r="36" spans="1:24" x14ac:dyDescent="0.25">
      <c r="A36" t="s">
        <v>184</v>
      </c>
    </row>
    <row r="37" spans="1:24" x14ac:dyDescent="0.25">
      <c r="A37" t="s">
        <v>185</v>
      </c>
    </row>
    <row r="38" spans="1:24" x14ac:dyDescent="0.25">
      <c r="A38" t="s">
        <v>186</v>
      </c>
    </row>
    <row r="39" spans="1:24" x14ac:dyDescent="0.25">
      <c r="A39" t="s">
        <v>187</v>
      </c>
    </row>
    <row r="40" spans="1:24" x14ac:dyDescent="0.25">
      <c r="A40" t="s">
        <v>188</v>
      </c>
    </row>
    <row r="41" spans="1:24" x14ac:dyDescent="0.25">
      <c r="A41" t="s">
        <v>189</v>
      </c>
    </row>
    <row r="42" spans="1:24" x14ac:dyDescent="0.25">
      <c r="A42" t="s">
        <v>190</v>
      </c>
    </row>
    <row r="43" spans="1:24" x14ac:dyDescent="0.25">
      <c r="A43" t="s">
        <v>191</v>
      </c>
    </row>
    <row r="44" spans="1:24" x14ac:dyDescent="0.25">
      <c r="A44" t="s">
        <v>192</v>
      </c>
    </row>
  </sheetData>
  <mergeCells count="1">
    <mergeCell ref="C4:E4"/>
  </mergeCells>
  <phoneticPr fontId="2" type="noConversion"/>
  <conditionalFormatting sqref="C4:E4">
    <cfRule type="containsText" dxfId="17" priority="1" operator="containsText" text="VIABLE ASSESSMENT">
      <formula>NOT(ISERROR(SEARCH("VIABLE ASSESSMENT",C4)))</formula>
    </cfRule>
    <cfRule type="containsText" dxfId="16" priority="2" operator="containsText" text="VIABLE$4:$4 $C$4">
      <formula>NOT(ISERROR(SEARCH("VIABLE$4:$4 $C$4",C4)))</formula>
    </cfRule>
    <cfRule type="containsText" dxfId="15" priority="3" operator="containsText" text="PASS">
      <formula>NOT(ISERROR(SEARCH("PASS",C4)))</formula>
    </cfRule>
    <cfRule type="containsText" dxfId="14" priority="4" operator="containsText" text="PASS">
      <formula>NOT(ISERROR(SEARCH("PASS",C4)))</formula>
    </cfRule>
    <cfRule type="containsText" dxfId="13" priority="5" operator="containsText" text="ASSESSMENT FAILED">
      <formula>NOT(ISERROR(SEARCH("ASSESSMENT FAILED",C4)))</formula>
    </cfRule>
    <cfRule type="containsText" dxfId="12" priority="6" operator="containsText" text="PASS">
      <formula>NOT(ISERROR(SEARCH("PASS",C4)))</formula>
    </cfRule>
  </conditionalFormatting>
  <dataValidations count="6">
    <dataValidation type="list" showInputMessage="1" showErrorMessage="1" sqref="D8:D9 B23:B25 F8 H8:H9 J8:J9 L8:L9 T8:T9 X8 Z8:Z9 AB8:AB11 AB13 Z12:Z13 X10 V9 R9 P10 P14 N9 N12 J17 H12:H15 F12 B8:B9 Z22 B19:B20" xr:uid="{00000000-0002-0000-0300-000000000000}">
      <formula1>"5,0"</formula1>
    </dataValidation>
    <dataValidation type="list" showInputMessage="1" showErrorMessage="1" sqref="X9 B12 N8 P8:P9 R8 N11 P15 Z15 AB14 AB12 B26 F9 V8" xr:uid="{00000000-0002-0000-0300-000001000000}">
      <formula1>"0,3"</formula1>
    </dataValidation>
    <dataValidation type="list" showInputMessage="1" showErrorMessage="1" sqref="B10:B11 B27:B29 B21:B22 B13:B18 D10 F13:F16 F10:F11 H16 H10:H11 J18 J11:J16 L10 N10 N13 P16 P11:P13 T10:T13 V10 Z23 Z19:Z21 Z16:Z17 Z14 Z10:Z11" xr:uid="{00000000-0002-0000-0300-000002000000}">
      <formula1>"1,0"</formula1>
    </dataValidation>
    <dataValidation type="list" showInputMessage="1" showErrorMessage="1" sqref="J10 Z18" xr:uid="{00000000-0002-0000-0300-000003000000}">
      <formula1>"5,3,0"</formula1>
    </dataValidation>
    <dataValidation type="list" allowBlank="1" showInputMessage="1" showErrorMessage="1" sqref="X11" xr:uid="{00000000-0002-0000-0300-000004000000}">
      <formula1>"YES,NO"</formula1>
    </dataValidation>
    <dataValidation type="list" showInputMessage="1" showErrorMessage="1" sqref="K2" xr:uid="{00000000-0002-0000-0300-000005000000}">
      <formula1>"Basic,Medium,High"</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44"/>
  <sheetViews>
    <sheetView workbookViewId="0">
      <selection activeCell="AA8" sqref="AA8:AA14"/>
    </sheetView>
  </sheetViews>
  <sheetFormatPr defaultRowHeight="15" x14ac:dyDescent="0.25"/>
  <cols>
    <col min="3" max="3" width="9.7109375" bestFit="1" customWidth="1"/>
  </cols>
  <sheetData>
    <row r="1" spans="1:28" x14ac:dyDescent="0.25">
      <c r="A1" s="6" t="s">
        <v>140</v>
      </c>
      <c r="C1" s="6" t="s">
        <v>141</v>
      </c>
      <c r="E1" s="6" t="s">
        <v>143</v>
      </c>
      <c r="I1" s="6" t="s">
        <v>142</v>
      </c>
      <c r="K1" s="6" t="s">
        <v>150</v>
      </c>
    </row>
    <row r="2" spans="1:28" x14ac:dyDescent="0.25">
      <c r="A2" t="s">
        <v>205</v>
      </c>
      <c r="C2" s="10">
        <v>44197</v>
      </c>
      <c r="E2" t="s">
        <v>206</v>
      </c>
      <c r="I2" t="s">
        <v>207</v>
      </c>
      <c r="K2" t="s">
        <v>0</v>
      </c>
    </row>
    <row r="4" spans="1:28" ht="18.75" x14ac:dyDescent="0.3">
      <c r="A4" s="6" t="s">
        <v>144</v>
      </c>
      <c r="B4" s="9">
        <f>SUM(B30:AB30)-203</f>
        <v>-140</v>
      </c>
      <c r="C4" s="101" t="str">
        <f>IF(X11="YES","VIABLE ASSESSMENT","ASSESSMENT FAILED")</f>
        <v>VIABLE ASSESSMENT</v>
      </c>
      <c r="D4" s="101"/>
      <c r="E4" s="101"/>
    </row>
    <row r="5" spans="1:28" x14ac:dyDescent="0.25">
      <c r="A5" s="6" t="s">
        <v>155</v>
      </c>
      <c r="B5" s="7"/>
    </row>
    <row r="7" spans="1:28" ht="15.75" thickBot="1" x14ac:dyDescent="0.3">
      <c r="A7" s="48" t="s">
        <v>93</v>
      </c>
      <c r="B7" s="60"/>
      <c r="C7" s="61" t="s">
        <v>94</v>
      </c>
      <c r="D7" s="62"/>
      <c r="E7" s="49" t="s">
        <v>95</v>
      </c>
      <c r="F7" s="63"/>
      <c r="G7" s="50" t="s">
        <v>96</v>
      </c>
      <c r="H7" s="64"/>
      <c r="I7" s="51" t="s">
        <v>97</v>
      </c>
      <c r="J7" s="65"/>
      <c r="K7" s="59" t="s">
        <v>98</v>
      </c>
      <c r="L7" s="73"/>
      <c r="M7" s="52" t="s">
        <v>99</v>
      </c>
      <c r="N7" s="66"/>
      <c r="O7" s="53" t="s">
        <v>100</v>
      </c>
      <c r="P7" s="67"/>
      <c r="Q7" s="54" t="s">
        <v>101</v>
      </c>
      <c r="R7" s="68"/>
      <c r="S7" s="55" t="s">
        <v>102</v>
      </c>
      <c r="T7" s="69"/>
      <c r="U7" s="56" t="s">
        <v>103</v>
      </c>
      <c r="V7" s="70"/>
      <c r="W7" s="57" t="s">
        <v>104</v>
      </c>
      <c r="X7" s="71"/>
      <c r="Y7" s="58" t="s">
        <v>105</v>
      </c>
      <c r="Z7" s="72"/>
      <c r="AA7" s="59" t="s">
        <v>106</v>
      </c>
      <c r="AB7" s="73"/>
    </row>
    <row r="8" spans="1:28" ht="15.75" thickTop="1" x14ac:dyDescent="0.25">
      <c r="A8" s="23" t="s">
        <v>8</v>
      </c>
      <c r="B8" s="13">
        <v>5</v>
      </c>
      <c r="C8" s="24" t="s">
        <v>10</v>
      </c>
      <c r="D8" s="14">
        <v>0</v>
      </c>
      <c r="E8" s="26" t="s">
        <v>12</v>
      </c>
      <c r="F8" s="13">
        <v>0</v>
      </c>
      <c r="G8" s="28" t="s">
        <v>13</v>
      </c>
      <c r="H8" s="13">
        <v>0</v>
      </c>
      <c r="I8" s="30" t="s">
        <v>15</v>
      </c>
      <c r="J8" s="13">
        <v>5</v>
      </c>
      <c r="K8" s="46" t="s">
        <v>17</v>
      </c>
      <c r="L8" s="13">
        <v>0</v>
      </c>
      <c r="M8" s="32" t="s">
        <v>55</v>
      </c>
      <c r="N8" s="20">
        <v>0</v>
      </c>
      <c r="O8" s="34" t="s">
        <v>56</v>
      </c>
      <c r="P8" s="20">
        <v>0</v>
      </c>
      <c r="Q8" s="36" t="s">
        <v>58</v>
      </c>
      <c r="R8" s="20">
        <v>0</v>
      </c>
      <c r="S8" s="38" t="s">
        <v>22</v>
      </c>
      <c r="T8" s="13">
        <v>5</v>
      </c>
      <c r="U8" s="40" t="s">
        <v>59</v>
      </c>
      <c r="V8" s="20">
        <v>0</v>
      </c>
      <c r="W8" s="42" t="s">
        <v>24</v>
      </c>
      <c r="X8" s="14">
        <v>0</v>
      </c>
      <c r="Y8" s="44" t="s">
        <v>26</v>
      </c>
      <c r="Z8" s="13">
        <v>5</v>
      </c>
      <c r="AA8" s="46" t="s">
        <v>28</v>
      </c>
      <c r="AB8" s="13">
        <v>5</v>
      </c>
    </row>
    <row r="9" spans="1:28" x14ac:dyDescent="0.25">
      <c r="A9" s="23" t="s">
        <v>9</v>
      </c>
      <c r="B9" s="13">
        <v>5</v>
      </c>
      <c r="C9" s="24" t="s">
        <v>11</v>
      </c>
      <c r="D9" s="14">
        <v>0</v>
      </c>
      <c r="E9" s="26" t="s">
        <v>54</v>
      </c>
      <c r="F9" s="20">
        <v>0</v>
      </c>
      <c r="G9" s="28" t="s">
        <v>14</v>
      </c>
      <c r="H9" s="13">
        <v>0</v>
      </c>
      <c r="I9" s="30" t="s">
        <v>16</v>
      </c>
      <c r="J9" s="13">
        <v>5</v>
      </c>
      <c r="K9" s="46" t="s">
        <v>18</v>
      </c>
      <c r="L9" s="13">
        <v>0</v>
      </c>
      <c r="M9" s="32" t="s">
        <v>19</v>
      </c>
      <c r="N9" s="13">
        <v>0</v>
      </c>
      <c r="O9" s="34" t="s">
        <v>57</v>
      </c>
      <c r="P9" s="20">
        <v>0</v>
      </c>
      <c r="Q9" s="37" t="s">
        <v>21</v>
      </c>
      <c r="R9" s="15">
        <v>0</v>
      </c>
      <c r="S9" s="38" t="s">
        <v>23</v>
      </c>
      <c r="T9" s="13">
        <v>0</v>
      </c>
      <c r="U9" s="40" t="s">
        <v>44</v>
      </c>
      <c r="V9" s="13">
        <v>0</v>
      </c>
      <c r="W9" s="42" t="s">
        <v>60</v>
      </c>
      <c r="X9" s="21">
        <v>0</v>
      </c>
      <c r="Y9" s="44" t="s">
        <v>27</v>
      </c>
      <c r="Z9" s="13">
        <v>0</v>
      </c>
      <c r="AA9" s="46" t="s">
        <v>29</v>
      </c>
      <c r="AB9" s="13">
        <v>5</v>
      </c>
    </row>
    <row r="10" spans="1:28" x14ac:dyDescent="0.25">
      <c r="A10" s="23" t="s">
        <v>70</v>
      </c>
      <c r="B10" s="17">
        <v>0</v>
      </c>
      <c r="C10" s="25" t="s">
        <v>71</v>
      </c>
      <c r="D10" s="16">
        <v>0</v>
      </c>
      <c r="E10" s="26" t="s">
        <v>72</v>
      </c>
      <c r="F10" s="17">
        <v>0</v>
      </c>
      <c r="G10" s="28" t="s">
        <v>73</v>
      </c>
      <c r="H10" s="17">
        <v>0</v>
      </c>
      <c r="I10" s="30" t="s">
        <v>74</v>
      </c>
      <c r="J10" s="19">
        <v>0</v>
      </c>
      <c r="K10" s="47" t="s">
        <v>75</v>
      </c>
      <c r="L10" s="18">
        <v>0</v>
      </c>
      <c r="M10" s="32" t="s">
        <v>76</v>
      </c>
      <c r="N10" s="17">
        <v>0</v>
      </c>
      <c r="O10" s="34" t="s">
        <v>20</v>
      </c>
      <c r="P10" s="13">
        <v>5</v>
      </c>
      <c r="Q10" s="1"/>
      <c r="R10" s="1"/>
      <c r="S10" s="38" t="s">
        <v>77</v>
      </c>
      <c r="T10" s="17">
        <v>1</v>
      </c>
      <c r="U10" s="41" t="s">
        <v>79</v>
      </c>
      <c r="V10" s="18">
        <v>0</v>
      </c>
      <c r="W10" s="42" t="s">
        <v>25</v>
      </c>
      <c r="X10" s="14">
        <v>0</v>
      </c>
      <c r="Y10" s="44" t="s">
        <v>78</v>
      </c>
      <c r="Z10" s="17">
        <v>0</v>
      </c>
      <c r="AA10" s="46" t="s">
        <v>30</v>
      </c>
      <c r="AB10" s="13">
        <v>0</v>
      </c>
    </row>
    <row r="11" spans="1:28" x14ac:dyDescent="0.25">
      <c r="A11" s="23" t="s">
        <v>80</v>
      </c>
      <c r="B11" s="17">
        <v>0</v>
      </c>
      <c r="C11" s="1"/>
      <c r="D11" s="1"/>
      <c r="E11" s="26" t="s">
        <v>107</v>
      </c>
      <c r="F11" s="17">
        <v>0</v>
      </c>
      <c r="G11" s="28" t="s">
        <v>112</v>
      </c>
      <c r="H11" s="17">
        <v>0</v>
      </c>
      <c r="I11" s="30" t="s">
        <v>114</v>
      </c>
      <c r="J11" s="17">
        <v>0</v>
      </c>
      <c r="K11" s="1"/>
      <c r="L11" s="1"/>
      <c r="M11" s="32" t="s">
        <v>65</v>
      </c>
      <c r="N11" s="20">
        <v>0</v>
      </c>
      <c r="O11" s="34" t="s">
        <v>121</v>
      </c>
      <c r="P11" s="17">
        <v>0</v>
      </c>
      <c r="Q11" s="1"/>
      <c r="R11" s="1"/>
      <c r="S11" s="38" t="s">
        <v>124</v>
      </c>
      <c r="T11" s="17">
        <v>1</v>
      </c>
      <c r="U11" s="1"/>
      <c r="V11" s="1"/>
      <c r="W11" s="43" t="s">
        <v>139</v>
      </c>
      <c r="X11" s="96" t="s">
        <v>145</v>
      </c>
      <c r="Y11" s="44" t="s">
        <v>127</v>
      </c>
      <c r="Z11" s="17">
        <v>0</v>
      </c>
      <c r="AA11" s="46" t="s">
        <v>48</v>
      </c>
      <c r="AB11" s="13">
        <v>5</v>
      </c>
    </row>
    <row r="12" spans="1:28" x14ac:dyDescent="0.25">
      <c r="A12" s="23" t="s">
        <v>61</v>
      </c>
      <c r="B12" s="20">
        <v>0</v>
      </c>
      <c r="C12" s="1"/>
      <c r="D12" s="1"/>
      <c r="E12" s="26" t="s">
        <v>36</v>
      </c>
      <c r="F12" s="13">
        <v>0</v>
      </c>
      <c r="G12" s="28" t="s">
        <v>37</v>
      </c>
      <c r="H12" s="13">
        <v>0</v>
      </c>
      <c r="I12" s="30" t="s">
        <v>62</v>
      </c>
      <c r="J12" s="17">
        <v>0</v>
      </c>
      <c r="K12" s="1"/>
      <c r="L12" s="1"/>
      <c r="M12" s="32" t="s">
        <v>42</v>
      </c>
      <c r="N12" s="13">
        <v>0</v>
      </c>
      <c r="O12" s="34" t="s">
        <v>63</v>
      </c>
      <c r="P12" s="17">
        <v>0</v>
      </c>
      <c r="Q12" s="1"/>
      <c r="R12" s="1"/>
      <c r="S12" s="38" t="s">
        <v>125</v>
      </c>
      <c r="T12" s="17">
        <v>1</v>
      </c>
      <c r="U12" s="1"/>
      <c r="V12" s="1"/>
      <c r="W12" s="1"/>
      <c r="X12" s="1"/>
      <c r="Y12" s="44" t="s">
        <v>45</v>
      </c>
      <c r="Z12" s="13">
        <v>5</v>
      </c>
      <c r="AA12" s="46" t="s">
        <v>68</v>
      </c>
      <c r="AB12" s="20">
        <v>3</v>
      </c>
    </row>
    <row r="13" spans="1:28" x14ac:dyDescent="0.25">
      <c r="A13" s="23" t="s">
        <v>81</v>
      </c>
      <c r="B13" s="17">
        <v>0</v>
      </c>
      <c r="C13" s="1"/>
      <c r="D13" s="1"/>
      <c r="E13" s="26" t="s">
        <v>108</v>
      </c>
      <c r="F13" s="17">
        <v>0</v>
      </c>
      <c r="G13" s="28" t="s">
        <v>38</v>
      </c>
      <c r="H13" s="13">
        <v>0</v>
      </c>
      <c r="I13" s="30" t="s">
        <v>115</v>
      </c>
      <c r="J13" s="17">
        <v>0</v>
      </c>
      <c r="K13" s="1"/>
      <c r="L13" s="1"/>
      <c r="M13" s="33" t="s">
        <v>120</v>
      </c>
      <c r="N13" s="18">
        <v>0</v>
      </c>
      <c r="O13" s="34" t="s">
        <v>122</v>
      </c>
      <c r="P13" s="17">
        <v>0</v>
      </c>
      <c r="Q13" s="1"/>
      <c r="R13" s="1"/>
      <c r="S13" s="39" t="s">
        <v>126</v>
      </c>
      <c r="T13" s="18">
        <v>0</v>
      </c>
      <c r="U13" s="1"/>
      <c r="V13" s="1"/>
      <c r="W13" s="1"/>
      <c r="X13" s="1"/>
      <c r="Y13" s="44" t="s">
        <v>46</v>
      </c>
      <c r="Z13" s="13">
        <v>0</v>
      </c>
      <c r="AA13" s="46" t="s">
        <v>49</v>
      </c>
      <c r="AB13" s="13">
        <v>0</v>
      </c>
    </row>
    <row r="14" spans="1:28" x14ac:dyDescent="0.25">
      <c r="A14" s="23" t="s">
        <v>82</v>
      </c>
      <c r="B14" s="17">
        <v>0</v>
      </c>
      <c r="C14" s="1"/>
      <c r="D14" s="1"/>
      <c r="E14" s="26" t="s">
        <v>109</v>
      </c>
      <c r="F14" s="17">
        <v>0</v>
      </c>
      <c r="G14" s="28" t="s">
        <v>39</v>
      </c>
      <c r="H14" s="13">
        <v>0</v>
      </c>
      <c r="I14" s="30" t="s">
        <v>116</v>
      </c>
      <c r="J14" s="17">
        <v>0</v>
      </c>
      <c r="K14" s="1"/>
      <c r="L14" s="1"/>
      <c r="M14" s="1"/>
      <c r="N14" s="1"/>
      <c r="O14" s="34" t="s">
        <v>43</v>
      </c>
      <c r="P14" s="13">
        <v>0</v>
      </c>
      <c r="Q14" s="1"/>
      <c r="R14" s="1"/>
      <c r="S14" s="1"/>
      <c r="T14" s="1"/>
      <c r="U14" s="1"/>
      <c r="V14" s="1"/>
      <c r="W14" s="1"/>
      <c r="X14" s="1"/>
      <c r="Y14" s="44" t="s">
        <v>128</v>
      </c>
      <c r="Z14" s="17">
        <v>0</v>
      </c>
      <c r="AA14" s="47" t="s">
        <v>69</v>
      </c>
      <c r="AB14" s="22">
        <v>0</v>
      </c>
    </row>
    <row r="15" spans="1:28" x14ac:dyDescent="0.25">
      <c r="A15" s="23" t="s">
        <v>83</v>
      </c>
      <c r="B15" s="17">
        <v>0</v>
      </c>
      <c r="C15" s="1"/>
      <c r="D15" s="1"/>
      <c r="E15" s="26" t="s">
        <v>110</v>
      </c>
      <c r="F15" s="17">
        <v>0</v>
      </c>
      <c r="G15" s="28" t="s">
        <v>40</v>
      </c>
      <c r="H15" s="13">
        <v>0</v>
      </c>
      <c r="I15" s="30" t="s">
        <v>117</v>
      </c>
      <c r="J15" s="17">
        <v>0</v>
      </c>
      <c r="K15" s="1"/>
      <c r="L15" s="1"/>
      <c r="M15" s="1"/>
      <c r="N15" s="1"/>
      <c r="O15" s="34" t="s">
        <v>66</v>
      </c>
      <c r="P15" s="20">
        <v>0</v>
      </c>
      <c r="Q15" s="1"/>
      <c r="R15" s="1"/>
      <c r="S15" s="1"/>
      <c r="T15" s="1"/>
      <c r="U15" s="1"/>
      <c r="V15" s="1"/>
      <c r="W15" s="1"/>
      <c r="X15" s="1"/>
      <c r="Y15" s="44" t="s">
        <v>67</v>
      </c>
      <c r="Z15" s="20">
        <v>0</v>
      </c>
      <c r="AA15" s="1"/>
      <c r="AB15" s="1"/>
    </row>
    <row r="16" spans="1:28" x14ac:dyDescent="0.25">
      <c r="A16" s="23" t="s">
        <v>84</v>
      </c>
      <c r="B16" s="17">
        <v>0</v>
      </c>
      <c r="C16" s="1"/>
      <c r="D16" s="1"/>
      <c r="E16" s="27" t="s">
        <v>111</v>
      </c>
      <c r="F16" s="18">
        <v>0</v>
      </c>
      <c r="G16" s="29" t="s">
        <v>113</v>
      </c>
      <c r="H16" s="18">
        <v>0</v>
      </c>
      <c r="I16" s="30" t="s">
        <v>118</v>
      </c>
      <c r="J16" s="17">
        <v>0</v>
      </c>
      <c r="K16" s="1"/>
      <c r="L16" s="1"/>
      <c r="M16" s="1"/>
      <c r="N16" s="1"/>
      <c r="O16" s="35" t="s">
        <v>123</v>
      </c>
      <c r="P16" s="18">
        <v>0</v>
      </c>
      <c r="Q16" s="1"/>
      <c r="R16" s="1"/>
      <c r="S16" s="1"/>
      <c r="T16" s="1"/>
      <c r="U16" s="1"/>
      <c r="V16" s="1"/>
      <c r="W16" s="1"/>
      <c r="X16" s="1"/>
      <c r="Y16" s="44" t="s">
        <v>129</v>
      </c>
      <c r="Z16" s="17">
        <v>0</v>
      </c>
      <c r="AA16" s="1"/>
      <c r="AB16" s="1"/>
    </row>
    <row r="17" spans="1:30" x14ac:dyDescent="0.25">
      <c r="A17" s="23" t="s">
        <v>85</v>
      </c>
      <c r="B17" s="17">
        <v>0</v>
      </c>
      <c r="C17" s="1"/>
      <c r="D17" s="1"/>
      <c r="E17" s="1"/>
      <c r="F17" s="1"/>
      <c r="G17" s="1"/>
      <c r="H17" s="1"/>
      <c r="I17" s="30" t="s">
        <v>41</v>
      </c>
      <c r="J17" s="13">
        <v>0</v>
      </c>
      <c r="K17" s="1"/>
      <c r="L17" s="1"/>
      <c r="M17" s="1"/>
      <c r="N17" s="1"/>
      <c r="O17" s="1"/>
      <c r="P17" s="1"/>
      <c r="Q17" s="1"/>
      <c r="R17" s="1"/>
      <c r="S17" s="1"/>
      <c r="T17" s="1"/>
      <c r="U17" s="1"/>
      <c r="V17" s="1"/>
      <c r="W17" s="1"/>
      <c r="X17" s="1"/>
      <c r="Y17" s="44" t="s">
        <v>130</v>
      </c>
      <c r="Z17" s="17">
        <v>0</v>
      </c>
      <c r="AA17" s="1"/>
      <c r="AB17" s="1"/>
    </row>
    <row r="18" spans="1:30" x14ac:dyDescent="0.25">
      <c r="A18" s="23" t="s">
        <v>86</v>
      </c>
      <c r="B18" s="17">
        <v>0</v>
      </c>
      <c r="C18" s="1"/>
      <c r="D18" s="1"/>
      <c r="E18" s="1"/>
      <c r="F18" s="1"/>
      <c r="G18" s="1"/>
      <c r="H18" s="1"/>
      <c r="I18" s="31" t="s">
        <v>119</v>
      </c>
      <c r="J18" s="18">
        <v>0</v>
      </c>
      <c r="K18" s="1"/>
      <c r="L18" s="1"/>
      <c r="M18" s="1"/>
      <c r="N18" s="1"/>
      <c r="O18" s="1"/>
      <c r="P18" s="1"/>
      <c r="Q18" s="1"/>
      <c r="R18" s="1"/>
      <c r="S18" s="1"/>
      <c r="T18" s="1"/>
      <c r="U18" s="1"/>
      <c r="V18" s="1"/>
      <c r="W18" s="1"/>
      <c r="X18" s="1"/>
      <c r="Y18" s="44" t="s">
        <v>131</v>
      </c>
      <c r="Z18" s="19">
        <v>0</v>
      </c>
      <c r="AA18" s="1"/>
      <c r="AB18" s="1"/>
    </row>
    <row r="19" spans="1:30" x14ac:dyDescent="0.25">
      <c r="A19" s="23" t="s">
        <v>31</v>
      </c>
      <c r="B19" s="13">
        <v>0</v>
      </c>
      <c r="C19" s="1"/>
      <c r="D19" s="1"/>
      <c r="E19" s="1"/>
      <c r="F19" s="1"/>
      <c r="G19" s="1"/>
      <c r="H19" s="1"/>
      <c r="I19" s="1"/>
      <c r="J19" s="1"/>
      <c r="K19" s="1"/>
      <c r="L19" s="1"/>
      <c r="M19" s="1"/>
      <c r="N19" s="1"/>
      <c r="O19" s="1"/>
      <c r="P19" s="1"/>
      <c r="Q19" s="1"/>
      <c r="R19" s="1"/>
      <c r="S19" s="1"/>
      <c r="T19" s="1"/>
      <c r="U19" s="1"/>
      <c r="V19" s="1"/>
      <c r="W19" s="1"/>
      <c r="X19" s="1"/>
      <c r="Y19" s="44" t="s">
        <v>133</v>
      </c>
      <c r="Z19" s="17">
        <v>0</v>
      </c>
      <c r="AA19" s="1"/>
      <c r="AB19" s="1"/>
    </row>
    <row r="20" spans="1:30" x14ac:dyDescent="0.25">
      <c r="A20" s="23" t="s">
        <v>32</v>
      </c>
      <c r="B20" s="13">
        <v>0</v>
      </c>
      <c r="C20" s="1"/>
      <c r="D20" s="1"/>
      <c r="E20" s="1"/>
      <c r="F20" s="1"/>
      <c r="G20" s="1"/>
      <c r="H20" s="1"/>
      <c r="I20" s="1"/>
      <c r="J20" s="1"/>
      <c r="K20" s="1"/>
      <c r="L20" s="1"/>
      <c r="M20" s="1"/>
      <c r="N20" s="1"/>
      <c r="O20" s="1"/>
      <c r="P20" s="1"/>
      <c r="Q20" s="1"/>
      <c r="R20" s="1"/>
      <c r="S20" s="1"/>
      <c r="T20" s="1"/>
      <c r="U20" s="1"/>
      <c r="V20" s="1"/>
      <c r="W20" s="1"/>
      <c r="X20" s="1"/>
      <c r="Y20" s="44" t="s">
        <v>134</v>
      </c>
      <c r="Z20" s="17">
        <v>0</v>
      </c>
      <c r="AA20" s="1"/>
      <c r="AB20" s="1"/>
    </row>
    <row r="21" spans="1:30" x14ac:dyDescent="0.25">
      <c r="A21" s="23" t="s">
        <v>87</v>
      </c>
      <c r="B21" s="17">
        <v>0</v>
      </c>
      <c r="C21" s="1"/>
      <c r="D21" s="1"/>
      <c r="E21" s="1"/>
      <c r="F21" s="1"/>
      <c r="G21" s="1"/>
      <c r="H21" s="1"/>
      <c r="I21" s="1"/>
      <c r="J21" s="1"/>
      <c r="K21" s="1"/>
      <c r="L21" s="1"/>
      <c r="M21" s="1"/>
      <c r="N21" s="1"/>
      <c r="O21" s="1"/>
      <c r="P21" s="1"/>
      <c r="Q21" s="1"/>
      <c r="R21" s="1"/>
      <c r="S21" s="1"/>
      <c r="T21" s="1"/>
      <c r="U21" s="1"/>
      <c r="V21" s="1"/>
      <c r="W21" s="1"/>
      <c r="X21" s="1"/>
      <c r="Y21" s="44" t="s">
        <v>132</v>
      </c>
      <c r="Z21" s="17">
        <v>0</v>
      </c>
      <c r="AA21" s="1"/>
      <c r="AB21" s="1"/>
    </row>
    <row r="22" spans="1:30" x14ac:dyDescent="0.25">
      <c r="A22" s="23" t="s">
        <v>88</v>
      </c>
      <c r="B22" s="17">
        <v>0</v>
      </c>
      <c r="C22" s="1"/>
      <c r="D22" s="1"/>
      <c r="E22" s="1"/>
      <c r="F22" s="1"/>
      <c r="G22" s="1"/>
      <c r="H22" s="1"/>
      <c r="I22" s="1"/>
      <c r="J22" s="1"/>
      <c r="K22" s="1"/>
      <c r="L22" s="1"/>
      <c r="M22" s="1"/>
      <c r="N22" s="1"/>
      <c r="O22" s="1"/>
      <c r="P22" s="1"/>
      <c r="Q22" s="1"/>
      <c r="R22" s="1"/>
      <c r="S22" s="1"/>
      <c r="T22" s="1"/>
      <c r="U22" s="1"/>
      <c r="V22" s="1"/>
      <c r="W22" s="1"/>
      <c r="X22" s="1"/>
      <c r="Y22" s="44" t="s">
        <v>47</v>
      </c>
      <c r="Z22" s="13">
        <v>0</v>
      </c>
      <c r="AA22" s="1"/>
      <c r="AB22" s="1"/>
    </row>
    <row r="23" spans="1:30" x14ac:dyDescent="0.25">
      <c r="A23" s="23" t="s">
        <v>33</v>
      </c>
      <c r="B23" s="13">
        <v>0</v>
      </c>
      <c r="C23" s="1"/>
      <c r="D23" s="1"/>
      <c r="E23" s="1"/>
      <c r="F23" s="1"/>
      <c r="G23" s="1"/>
      <c r="H23" s="1"/>
      <c r="I23" s="1"/>
      <c r="J23" s="1"/>
      <c r="K23" s="1"/>
      <c r="L23" s="1"/>
      <c r="M23" s="1"/>
      <c r="N23" s="1"/>
      <c r="O23" s="1"/>
      <c r="P23" s="1"/>
      <c r="Q23" s="1"/>
      <c r="R23" s="1"/>
      <c r="S23" s="1"/>
      <c r="T23" s="1"/>
      <c r="U23" s="1"/>
      <c r="V23" s="1"/>
      <c r="W23" s="1"/>
      <c r="X23" s="1"/>
      <c r="Y23" s="45" t="s">
        <v>135</v>
      </c>
      <c r="Z23" s="18">
        <v>0</v>
      </c>
      <c r="AA23" s="1"/>
      <c r="AB23" s="1"/>
    </row>
    <row r="24" spans="1:30" x14ac:dyDescent="0.25">
      <c r="A24" s="23" t="s">
        <v>34</v>
      </c>
      <c r="B24" s="13">
        <v>0</v>
      </c>
      <c r="C24" s="1"/>
      <c r="D24" s="1"/>
      <c r="E24" s="1"/>
      <c r="F24" s="1"/>
      <c r="G24" s="1"/>
      <c r="H24" s="1"/>
      <c r="I24" s="1"/>
      <c r="J24" s="1"/>
      <c r="K24" s="1"/>
      <c r="L24" s="1"/>
      <c r="M24" s="1"/>
      <c r="N24" s="1"/>
      <c r="O24" s="1"/>
      <c r="P24" s="1"/>
      <c r="Q24" s="1"/>
      <c r="R24" s="1"/>
      <c r="S24" s="1"/>
      <c r="T24" s="1"/>
      <c r="U24" s="1"/>
      <c r="V24" s="1"/>
      <c r="W24" s="1"/>
      <c r="X24" s="1"/>
      <c r="Y24" s="1"/>
      <c r="Z24" s="1"/>
      <c r="AA24" s="1"/>
      <c r="AB24" s="1"/>
    </row>
    <row r="25" spans="1:30" x14ac:dyDescent="0.25">
      <c r="A25" s="23" t="s">
        <v>35</v>
      </c>
      <c r="B25" s="13">
        <v>0</v>
      </c>
      <c r="C25" s="1"/>
      <c r="D25" s="1"/>
      <c r="E25" s="1"/>
      <c r="F25" s="1"/>
      <c r="G25" s="1"/>
      <c r="H25" s="1"/>
      <c r="I25" s="1"/>
      <c r="J25" s="1"/>
      <c r="K25" s="1"/>
      <c r="L25" s="1"/>
      <c r="M25" s="1"/>
      <c r="N25" s="1"/>
      <c r="O25" s="1"/>
      <c r="P25" s="1"/>
      <c r="Q25" s="1"/>
      <c r="R25" s="1"/>
      <c r="S25" s="1"/>
      <c r="T25" s="1"/>
      <c r="U25" s="1"/>
      <c r="V25" s="1"/>
      <c r="W25" s="1"/>
      <c r="X25" s="1"/>
      <c r="Y25" s="1"/>
      <c r="Z25" s="1"/>
      <c r="AA25" s="1"/>
      <c r="AB25" s="1"/>
    </row>
    <row r="26" spans="1:30" x14ac:dyDescent="0.25">
      <c r="A26" s="23" t="s">
        <v>64</v>
      </c>
      <c r="B26" s="20">
        <v>0</v>
      </c>
      <c r="C26" s="1"/>
      <c r="D26" s="1"/>
      <c r="E26" s="1"/>
      <c r="F26" s="1"/>
      <c r="G26" s="1"/>
      <c r="H26" s="1"/>
      <c r="I26" s="1"/>
      <c r="J26" s="1"/>
      <c r="K26" s="1"/>
      <c r="L26" s="1"/>
      <c r="M26" s="1"/>
      <c r="N26" s="1"/>
      <c r="O26" s="1"/>
      <c r="P26" s="1"/>
      <c r="Q26" s="1"/>
      <c r="R26" s="1"/>
      <c r="S26" s="1"/>
      <c r="T26" s="1"/>
      <c r="U26" s="1"/>
      <c r="V26" s="1"/>
      <c r="W26" s="1"/>
      <c r="X26" s="1"/>
      <c r="Y26" s="1"/>
      <c r="Z26" s="1"/>
      <c r="AA26" s="1"/>
      <c r="AB26" s="1"/>
    </row>
    <row r="27" spans="1:30" x14ac:dyDescent="0.25">
      <c r="A27" s="23" t="s">
        <v>89</v>
      </c>
      <c r="B27" s="17">
        <v>1</v>
      </c>
      <c r="C27" s="1"/>
      <c r="D27" s="1"/>
      <c r="E27" s="1"/>
      <c r="F27" s="1"/>
      <c r="G27" s="1"/>
      <c r="H27" s="1"/>
      <c r="I27" s="1"/>
      <c r="J27" s="1"/>
      <c r="K27" s="1"/>
      <c r="L27" s="1"/>
      <c r="M27" s="1"/>
      <c r="N27" s="1"/>
      <c r="O27" s="1"/>
      <c r="P27" s="1"/>
      <c r="Q27" s="1"/>
      <c r="R27" s="1"/>
      <c r="S27" s="1"/>
      <c r="T27" s="1"/>
      <c r="U27" s="1"/>
      <c r="V27" s="1"/>
      <c r="W27" s="1"/>
      <c r="X27" s="1"/>
      <c r="Y27" s="1"/>
      <c r="Z27" s="1"/>
      <c r="AA27" s="1"/>
      <c r="AB27" s="1"/>
    </row>
    <row r="28" spans="1:30" x14ac:dyDescent="0.25">
      <c r="A28" s="23" t="s">
        <v>90</v>
      </c>
      <c r="B28" s="17">
        <v>0</v>
      </c>
      <c r="C28" s="1"/>
      <c r="D28" s="1"/>
      <c r="E28" s="1"/>
      <c r="F28" s="1"/>
      <c r="G28" s="1"/>
      <c r="H28" s="1"/>
      <c r="I28" s="1"/>
      <c r="J28" s="1"/>
      <c r="K28" s="1"/>
      <c r="L28" s="1"/>
      <c r="M28" s="1"/>
      <c r="N28" s="1"/>
      <c r="O28" s="1"/>
      <c r="P28" s="1"/>
      <c r="Q28" s="1"/>
      <c r="R28" s="1"/>
      <c r="S28" s="1"/>
      <c r="T28" s="1"/>
      <c r="U28" s="1"/>
      <c r="V28" s="1"/>
      <c r="W28" s="1"/>
      <c r="X28" s="1"/>
      <c r="Y28" s="1"/>
      <c r="Z28" s="1"/>
      <c r="AA28" s="1"/>
      <c r="AB28" s="1"/>
    </row>
    <row r="29" spans="1:30" x14ac:dyDescent="0.25">
      <c r="A29" s="23" t="s">
        <v>91</v>
      </c>
      <c r="B29" s="17">
        <v>1</v>
      </c>
      <c r="C29" s="1"/>
      <c r="D29" s="1"/>
      <c r="E29" s="1"/>
      <c r="F29" s="1"/>
      <c r="G29" s="1"/>
      <c r="H29" s="1"/>
      <c r="I29" s="1"/>
      <c r="J29" s="1"/>
      <c r="K29" s="1"/>
      <c r="L29" s="1"/>
      <c r="M29" s="1"/>
      <c r="N29" s="1"/>
      <c r="O29" s="1"/>
      <c r="P29" s="1"/>
      <c r="Q29" s="1"/>
      <c r="R29" s="1"/>
      <c r="S29" s="1"/>
      <c r="T29" s="1"/>
      <c r="U29" s="1"/>
      <c r="V29" s="1"/>
      <c r="W29" s="1"/>
      <c r="X29" s="1"/>
      <c r="Y29" s="1"/>
      <c r="Z29" s="1"/>
      <c r="AA29" s="1"/>
      <c r="AB29" s="1"/>
    </row>
    <row r="30" spans="1:30" x14ac:dyDescent="0.25">
      <c r="A30" s="74"/>
      <c r="B30" s="75">
        <f>SUM(B8:B29)</f>
        <v>12</v>
      </c>
      <c r="C30" s="75" t="s">
        <v>146</v>
      </c>
      <c r="D30" s="75">
        <f t="shared" ref="D30:AB30" si="0">SUM(D8:D29)</f>
        <v>0</v>
      </c>
      <c r="E30" s="75" t="s">
        <v>146</v>
      </c>
      <c r="F30" s="75">
        <f t="shared" si="0"/>
        <v>0</v>
      </c>
      <c r="G30" s="75" t="s">
        <v>146</v>
      </c>
      <c r="H30" s="75">
        <f t="shared" si="0"/>
        <v>0</v>
      </c>
      <c r="I30" s="75" t="s">
        <v>146</v>
      </c>
      <c r="J30" s="75">
        <f t="shared" si="0"/>
        <v>10</v>
      </c>
      <c r="K30" s="75" t="s">
        <v>146</v>
      </c>
      <c r="L30" s="75">
        <f t="shared" si="0"/>
        <v>0</v>
      </c>
      <c r="M30" s="75" t="s">
        <v>146</v>
      </c>
      <c r="N30" s="75">
        <f t="shared" si="0"/>
        <v>0</v>
      </c>
      <c r="O30" s="75" t="s">
        <v>146</v>
      </c>
      <c r="P30" s="75">
        <f t="shared" si="0"/>
        <v>5</v>
      </c>
      <c r="Q30" s="75" t="s">
        <v>146</v>
      </c>
      <c r="R30" s="75">
        <f t="shared" si="0"/>
        <v>0</v>
      </c>
      <c r="S30" s="75" t="s">
        <v>146</v>
      </c>
      <c r="T30" s="75">
        <f t="shared" si="0"/>
        <v>8</v>
      </c>
      <c r="U30" s="75" t="s">
        <v>146</v>
      </c>
      <c r="V30" s="75">
        <f t="shared" si="0"/>
        <v>0</v>
      </c>
      <c r="W30" s="75" t="s">
        <v>146</v>
      </c>
      <c r="X30" s="75">
        <f>SUM(X8:X10)</f>
        <v>0</v>
      </c>
      <c r="Y30" s="75" t="s">
        <v>146</v>
      </c>
      <c r="Z30" s="75">
        <f t="shared" si="0"/>
        <v>10</v>
      </c>
      <c r="AA30" s="75" t="s">
        <v>146</v>
      </c>
      <c r="AB30" s="75">
        <f t="shared" si="0"/>
        <v>18</v>
      </c>
      <c r="AC30" s="75">
        <f>SUM(B30,D30,F30,H30,J30,L30,N30,P30,R30,T30,V30,X30,Z30,AB30)</f>
        <v>63</v>
      </c>
      <c r="AD30" s="75" t="s">
        <v>151</v>
      </c>
    </row>
    <row r="31" spans="1:30" x14ac:dyDescent="0.25">
      <c r="A31" s="11"/>
      <c r="B31" s="8">
        <v>54</v>
      </c>
      <c r="C31" s="11"/>
      <c r="D31" s="11">
        <v>11</v>
      </c>
      <c r="E31" s="11"/>
      <c r="F31" s="11">
        <v>19</v>
      </c>
      <c r="G31" s="11"/>
      <c r="H31" s="11">
        <v>33</v>
      </c>
      <c r="I31" s="11"/>
      <c r="J31" s="11">
        <v>27</v>
      </c>
      <c r="K31" s="11"/>
      <c r="L31" s="11">
        <v>11</v>
      </c>
      <c r="M31" s="11"/>
      <c r="N31" s="11">
        <v>18</v>
      </c>
      <c r="O31" s="11"/>
      <c r="P31" s="11">
        <v>23</v>
      </c>
      <c r="Q31" s="11"/>
      <c r="R31" s="11">
        <v>8</v>
      </c>
      <c r="S31" s="11"/>
      <c r="T31" s="11">
        <v>14</v>
      </c>
      <c r="U31" s="11"/>
      <c r="V31" s="11">
        <v>9</v>
      </c>
      <c r="W31" s="11"/>
      <c r="X31" s="11">
        <v>13</v>
      </c>
      <c r="Y31" s="11"/>
      <c r="Z31" s="11">
        <v>42</v>
      </c>
      <c r="AA31" s="11"/>
      <c r="AB31" s="11">
        <v>31</v>
      </c>
      <c r="AC31" s="76">
        <f>SUM(B31:AB31)</f>
        <v>313</v>
      </c>
      <c r="AD31" s="11"/>
    </row>
    <row r="32" spans="1:30" ht="15.75" thickBot="1" x14ac:dyDescent="0.3">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t="s">
        <v>152</v>
      </c>
      <c r="AD32" s="12"/>
    </row>
    <row r="33" spans="1:24" ht="15.75" thickTop="1" x14ac:dyDescent="0.25"/>
    <row r="34" spans="1:24" x14ac:dyDescent="0.25">
      <c r="A34" t="s">
        <v>182</v>
      </c>
    </row>
    <row r="35" spans="1:24" ht="17.25" x14ac:dyDescent="0.3">
      <c r="A35" t="s">
        <v>183</v>
      </c>
      <c r="X35" s="95"/>
    </row>
    <row r="36" spans="1:24" x14ac:dyDescent="0.25">
      <c r="A36" t="s">
        <v>184</v>
      </c>
    </row>
    <row r="37" spans="1:24" x14ac:dyDescent="0.25">
      <c r="A37" t="s">
        <v>185</v>
      </c>
    </row>
    <row r="38" spans="1:24" x14ac:dyDescent="0.25">
      <c r="A38" t="s">
        <v>186</v>
      </c>
    </row>
    <row r="39" spans="1:24" x14ac:dyDescent="0.25">
      <c r="A39" t="s">
        <v>187</v>
      </c>
    </row>
    <row r="40" spans="1:24" x14ac:dyDescent="0.25">
      <c r="A40" t="s">
        <v>188</v>
      </c>
    </row>
    <row r="41" spans="1:24" x14ac:dyDescent="0.25">
      <c r="A41" t="s">
        <v>189</v>
      </c>
    </row>
    <row r="42" spans="1:24" x14ac:dyDescent="0.25">
      <c r="A42" t="s">
        <v>190</v>
      </c>
    </row>
    <row r="43" spans="1:24" x14ac:dyDescent="0.25">
      <c r="A43" t="s">
        <v>191</v>
      </c>
    </row>
    <row r="44" spans="1:24" x14ac:dyDescent="0.25">
      <c r="A44" t="s">
        <v>192</v>
      </c>
    </row>
  </sheetData>
  <mergeCells count="1">
    <mergeCell ref="C4:E4"/>
  </mergeCells>
  <conditionalFormatting sqref="C4:E4">
    <cfRule type="containsText" dxfId="11" priority="1" operator="containsText" text="VIABLE ASSESSMENT">
      <formula>NOT(ISERROR(SEARCH("VIABLE ASSESSMENT",C4)))</formula>
    </cfRule>
    <cfRule type="containsText" dxfId="10" priority="2" operator="containsText" text="VIABLE$4:$4 $C$4">
      <formula>NOT(ISERROR(SEARCH("VIABLE$4:$4 $C$4",C4)))</formula>
    </cfRule>
    <cfRule type="containsText" dxfId="9" priority="3" operator="containsText" text="PASS">
      <formula>NOT(ISERROR(SEARCH("PASS",C4)))</formula>
    </cfRule>
    <cfRule type="containsText" dxfId="8" priority="4" operator="containsText" text="PASS">
      <formula>NOT(ISERROR(SEARCH("PASS",C4)))</formula>
    </cfRule>
    <cfRule type="containsText" dxfId="7" priority="5" operator="containsText" text="ASSESSMENT FAILED">
      <formula>NOT(ISERROR(SEARCH("ASSESSMENT FAILED",C4)))</formula>
    </cfRule>
    <cfRule type="containsText" dxfId="6" priority="6" operator="containsText" text="PASS">
      <formula>NOT(ISERROR(SEARCH("PASS",C4)))</formula>
    </cfRule>
  </conditionalFormatting>
  <dataValidations count="6">
    <dataValidation type="list" showInputMessage="1" showErrorMessage="1" sqref="K2" xr:uid="{00000000-0002-0000-0400-000000000000}">
      <formula1>"Basic,Medium,High"</formula1>
    </dataValidation>
    <dataValidation type="list" allowBlank="1" showInputMessage="1" showErrorMessage="1" sqref="X11" xr:uid="{00000000-0002-0000-0400-000001000000}">
      <formula1>"YES,NO"</formula1>
    </dataValidation>
    <dataValidation type="list" showInputMessage="1" showErrorMessage="1" sqref="J10 Z18" xr:uid="{00000000-0002-0000-0400-000002000000}">
      <formula1>"5,3,0"</formula1>
    </dataValidation>
    <dataValidation type="list" showInputMessage="1" showErrorMessage="1" sqref="B10:B11 B27:B29 B21:B22 B13:B18 D10 F13:F16 F10:F11 H16 H10:H11 J18 J11:J16 L10 N10 N13 P16 P11:P13 T10:T13 V10 Z23 Z19:Z21 Z16:Z17 Z14 Z10:Z11" xr:uid="{00000000-0002-0000-0400-000003000000}">
      <formula1>"1,0"</formula1>
    </dataValidation>
    <dataValidation type="list" showInputMessage="1" showErrorMessage="1" sqref="X9 B12 N8 P8:P9 R8 N11 P15 Z15 AB14 AB12 B26 F9 V8" xr:uid="{00000000-0002-0000-0400-000004000000}">
      <formula1>"0,3"</formula1>
    </dataValidation>
    <dataValidation type="list" showInputMessage="1" showErrorMessage="1" sqref="D8:D9 B23:B25 F8 H8:H9 J8:J9 L8:L9 T8:T9 X8 Z8:Z9 AB8:AB11 AB13 Z12:Z13 X10 V9 R9 P10 P14 N9 N12 J17 H12:H15 F12 B8:B9 Z22 B19:B20" xr:uid="{00000000-0002-0000-0400-000005000000}">
      <formula1>"5,0"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44"/>
  <sheetViews>
    <sheetView workbookViewId="0">
      <selection activeCell="O16" sqref="O16"/>
    </sheetView>
  </sheetViews>
  <sheetFormatPr defaultRowHeight="15" x14ac:dyDescent="0.25"/>
  <cols>
    <col min="3" max="3" width="9.7109375" bestFit="1" customWidth="1"/>
  </cols>
  <sheetData>
    <row r="1" spans="1:28" x14ac:dyDescent="0.25">
      <c r="A1" s="6" t="s">
        <v>140</v>
      </c>
      <c r="C1" s="6" t="s">
        <v>141</v>
      </c>
      <c r="E1" s="6" t="s">
        <v>143</v>
      </c>
      <c r="I1" s="6" t="s">
        <v>142</v>
      </c>
      <c r="K1" s="6" t="s">
        <v>150</v>
      </c>
    </row>
    <row r="2" spans="1:28" x14ac:dyDescent="0.25">
      <c r="A2" t="s">
        <v>147</v>
      </c>
      <c r="C2" s="10">
        <v>43852</v>
      </c>
      <c r="E2" t="s">
        <v>148</v>
      </c>
      <c r="I2" t="s">
        <v>149</v>
      </c>
      <c r="K2" t="s">
        <v>0</v>
      </c>
    </row>
    <row r="4" spans="1:28" ht="18.75" x14ac:dyDescent="0.3">
      <c r="A4" s="6" t="s">
        <v>144</v>
      </c>
      <c r="B4" s="9">
        <f>SUM(B30:AB30)-203</f>
        <v>7</v>
      </c>
      <c r="C4" s="101" t="str">
        <f>IF(X11="YES","VIABLE ASSESSMENT","ASSESSMENT FAILED")</f>
        <v>VIABLE ASSESSMENT</v>
      </c>
      <c r="D4" s="101"/>
      <c r="E4" s="101"/>
    </row>
    <row r="5" spans="1:28" x14ac:dyDescent="0.25">
      <c r="A5" s="6" t="s">
        <v>155</v>
      </c>
      <c r="B5" s="7"/>
    </row>
    <row r="7" spans="1:28" ht="15.75" thickBot="1" x14ac:dyDescent="0.3">
      <c r="A7" s="48" t="s">
        <v>93</v>
      </c>
      <c r="B7" s="60"/>
      <c r="C7" s="61" t="s">
        <v>94</v>
      </c>
      <c r="D7" s="62"/>
      <c r="E7" s="49" t="s">
        <v>95</v>
      </c>
      <c r="F7" s="63"/>
      <c r="G7" s="50" t="s">
        <v>96</v>
      </c>
      <c r="H7" s="64"/>
      <c r="I7" s="51" t="s">
        <v>97</v>
      </c>
      <c r="J7" s="65"/>
      <c r="K7" s="59" t="s">
        <v>98</v>
      </c>
      <c r="L7" s="73"/>
      <c r="M7" s="52" t="s">
        <v>99</v>
      </c>
      <c r="N7" s="66"/>
      <c r="O7" s="53" t="s">
        <v>100</v>
      </c>
      <c r="P7" s="67"/>
      <c r="Q7" s="54" t="s">
        <v>101</v>
      </c>
      <c r="R7" s="68"/>
      <c r="S7" s="55" t="s">
        <v>102</v>
      </c>
      <c r="T7" s="69"/>
      <c r="U7" s="56" t="s">
        <v>103</v>
      </c>
      <c r="V7" s="70"/>
      <c r="W7" s="57" t="s">
        <v>104</v>
      </c>
      <c r="X7" s="71"/>
      <c r="Y7" s="58" t="s">
        <v>105</v>
      </c>
      <c r="Z7" s="72"/>
      <c r="AA7" s="59" t="s">
        <v>106</v>
      </c>
      <c r="AB7" s="73"/>
    </row>
    <row r="8" spans="1:28" ht="15.75" thickTop="1" x14ac:dyDescent="0.25">
      <c r="A8" s="23" t="s">
        <v>8</v>
      </c>
      <c r="B8" s="13">
        <v>5</v>
      </c>
      <c r="C8" s="24" t="s">
        <v>10</v>
      </c>
      <c r="D8" s="14">
        <v>5</v>
      </c>
      <c r="E8" s="26" t="s">
        <v>12</v>
      </c>
      <c r="F8" s="13">
        <v>5</v>
      </c>
      <c r="G8" s="28" t="s">
        <v>13</v>
      </c>
      <c r="H8" s="13">
        <v>5</v>
      </c>
      <c r="I8" s="30" t="s">
        <v>15</v>
      </c>
      <c r="J8" s="13">
        <v>5</v>
      </c>
      <c r="K8" s="46" t="s">
        <v>17</v>
      </c>
      <c r="L8" s="13">
        <v>5</v>
      </c>
      <c r="M8" s="32" t="s">
        <v>55</v>
      </c>
      <c r="N8" s="20">
        <v>3</v>
      </c>
      <c r="O8" s="34" t="s">
        <v>56</v>
      </c>
      <c r="P8" s="20">
        <v>3</v>
      </c>
      <c r="Q8" s="36" t="s">
        <v>58</v>
      </c>
      <c r="R8" s="20">
        <v>3</v>
      </c>
      <c r="S8" s="38" t="s">
        <v>22</v>
      </c>
      <c r="T8" s="13">
        <v>5</v>
      </c>
      <c r="U8" s="40" t="s">
        <v>59</v>
      </c>
      <c r="V8" s="20">
        <v>3</v>
      </c>
      <c r="W8" s="42" t="s">
        <v>24</v>
      </c>
      <c r="X8" s="14">
        <v>5</v>
      </c>
      <c r="Y8" s="44" t="s">
        <v>26</v>
      </c>
      <c r="Z8" s="13">
        <v>5</v>
      </c>
      <c r="AA8" s="46" t="s">
        <v>28</v>
      </c>
      <c r="AB8" s="13">
        <v>5</v>
      </c>
    </row>
    <row r="9" spans="1:28" x14ac:dyDescent="0.25">
      <c r="A9" s="23" t="s">
        <v>9</v>
      </c>
      <c r="B9" s="13">
        <v>5</v>
      </c>
      <c r="C9" s="24" t="s">
        <v>11</v>
      </c>
      <c r="D9" s="14">
        <v>5</v>
      </c>
      <c r="E9" s="26" t="s">
        <v>54</v>
      </c>
      <c r="F9" s="20">
        <v>3</v>
      </c>
      <c r="G9" s="28" t="s">
        <v>14</v>
      </c>
      <c r="H9" s="13">
        <v>5</v>
      </c>
      <c r="I9" s="30" t="s">
        <v>16</v>
      </c>
      <c r="J9" s="13">
        <v>5</v>
      </c>
      <c r="K9" s="46" t="s">
        <v>18</v>
      </c>
      <c r="L9" s="13">
        <v>5</v>
      </c>
      <c r="M9" s="32" t="s">
        <v>19</v>
      </c>
      <c r="N9" s="13">
        <v>5</v>
      </c>
      <c r="O9" s="34" t="s">
        <v>57</v>
      </c>
      <c r="P9" s="20">
        <v>3</v>
      </c>
      <c r="Q9" s="37" t="s">
        <v>21</v>
      </c>
      <c r="R9" s="15">
        <v>5</v>
      </c>
      <c r="S9" s="38" t="s">
        <v>23</v>
      </c>
      <c r="T9" s="13">
        <v>5</v>
      </c>
      <c r="U9" s="40" t="s">
        <v>44</v>
      </c>
      <c r="V9" s="13">
        <v>5</v>
      </c>
      <c r="W9" s="42" t="s">
        <v>60</v>
      </c>
      <c r="X9" s="21">
        <v>3</v>
      </c>
      <c r="Y9" s="44" t="s">
        <v>27</v>
      </c>
      <c r="Z9" s="13">
        <v>0</v>
      </c>
      <c r="AA9" s="46" t="s">
        <v>29</v>
      </c>
      <c r="AB9" s="13">
        <v>5</v>
      </c>
    </row>
    <row r="10" spans="1:28" x14ac:dyDescent="0.25">
      <c r="A10" s="23" t="s">
        <v>70</v>
      </c>
      <c r="B10" s="17">
        <v>1</v>
      </c>
      <c r="C10" s="25" t="s">
        <v>71</v>
      </c>
      <c r="D10" s="16">
        <v>0</v>
      </c>
      <c r="E10" s="26" t="s">
        <v>72</v>
      </c>
      <c r="F10" s="17">
        <v>1</v>
      </c>
      <c r="G10" s="28" t="s">
        <v>73</v>
      </c>
      <c r="H10" s="17">
        <v>1</v>
      </c>
      <c r="I10" s="30" t="s">
        <v>74</v>
      </c>
      <c r="J10" s="19">
        <v>0</v>
      </c>
      <c r="K10" s="47" t="s">
        <v>75</v>
      </c>
      <c r="L10" s="18">
        <v>0</v>
      </c>
      <c r="M10" s="32" t="s">
        <v>76</v>
      </c>
      <c r="N10" s="17">
        <v>0</v>
      </c>
      <c r="O10" s="34" t="s">
        <v>20</v>
      </c>
      <c r="P10" s="13">
        <v>5</v>
      </c>
      <c r="Q10" s="1"/>
      <c r="R10" s="1"/>
      <c r="S10" s="38" t="s">
        <v>77</v>
      </c>
      <c r="T10" s="17">
        <v>1</v>
      </c>
      <c r="U10" s="41" t="s">
        <v>79</v>
      </c>
      <c r="V10" s="18">
        <v>1</v>
      </c>
      <c r="W10" s="42" t="s">
        <v>25</v>
      </c>
      <c r="X10" s="14">
        <v>0</v>
      </c>
      <c r="Y10" s="44" t="s">
        <v>78</v>
      </c>
      <c r="Z10" s="17">
        <v>0</v>
      </c>
      <c r="AA10" s="46" t="s">
        <v>30</v>
      </c>
      <c r="AB10" s="13">
        <v>5</v>
      </c>
    </row>
    <row r="11" spans="1:28" x14ac:dyDescent="0.25">
      <c r="A11" s="23" t="s">
        <v>80</v>
      </c>
      <c r="B11" s="17">
        <v>0</v>
      </c>
      <c r="C11" s="1"/>
      <c r="D11" s="1"/>
      <c r="E11" s="26" t="s">
        <v>107</v>
      </c>
      <c r="F11" s="17">
        <v>0</v>
      </c>
      <c r="G11" s="28" t="s">
        <v>112</v>
      </c>
      <c r="H11" s="17">
        <v>1</v>
      </c>
      <c r="I11" s="30" t="s">
        <v>114</v>
      </c>
      <c r="J11" s="17">
        <v>0</v>
      </c>
      <c r="K11" s="1"/>
      <c r="L11" s="1"/>
      <c r="M11" s="32" t="s">
        <v>65</v>
      </c>
      <c r="N11" s="20">
        <v>0</v>
      </c>
      <c r="O11" s="34" t="s">
        <v>121</v>
      </c>
      <c r="P11" s="17">
        <v>0</v>
      </c>
      <c r="Q11" s="1"/>
      <c r="R11" s="1"/>
      <c r="S11" s="38" t="s">
        <v>124</v>
      </c>
      <c r="T11" s="17">
        <v>1</v>
      </c>
      <c r="U11" s="1"/>
      <c r="V11" s="1"/>
      <c r="W11" s="43" t="s">
        <v>139</v>
      </c>
      <c r="X11" s="96" t="s">
        <v>145</v>
      </c>
      <c r="Y11" s="44" t="s">
        <v>127</v>
      </c>
      <c r="Z11" s="17">
        <v>0</v>
      </c>
      <c r="AA11" s="46" t="s">
        <v>48</v>
      </c>
      <c r="AB11" s="13">
        <v>5</v>
      </c>
    </row>
    <row r="12" spans="1:28" x14ac:dyDescent="0.25">
      <c r="A12" s="23" t="s">
        <v>61</v>
      </c>
      <c r="B12" s="20">
        <v>3</v>
      </c>
      <c r="C12" s="1"/>
      <c r="D12" s="1"/>
      <c r="E12" s="26" t="s">
        <v>36</v>
      </c>
      <c r="F12" s="13">
        <v>0</v>
      </c>
      <c r="G12" s="28" t="s">
        <v>37</v>
      </c>
      <c r="H12" s="13">
        <v>0</v>
      </c>
      <c r="I12" s="30" t="s">
        <v>62</v>
      </c>
      <c r="J12" s="17">
        <v>0</v>
      </c>
      <c r="K12" s="1"/>
      <c r="L12" s="1"/>
      <c r="M12" s="32" t="s">
        <v>42</v>
      </c>
      <c r="N12" s="13">
        <v>5</v>
      </c>
      <c r="O12" s="34" t="s">
        <v>63</v>
      </c>
      <c r="P12" s="17">
        <v>0</v>
      </c>
      <c r="Q12" s="1"/>
      <c r="R12" s="1"/>
      <c r="S12" s="38" t="s">
        <v>125</v>
      </c>
      <c r="T12" s="17">
        <v>1</v>
      </c>
      <c r="U12" s="1"/>
      <c r="V12" s="1"/>
      <c r="W12" s="1"/>
      <c r="X12" s="1"/>
      <c r="Y12" s="44" t="s">
        <v>45</v>
      </c>
      <c r="Z12" s="13">
        <v>5</v>
      </c>
      <c r="AA12" s="46" t="s">
        <v>68</v>
      </c>
      <c r="AB12" s="20">
        <v>3</v>
      </c>
    </row>
    <row r="13" spans="1:28" x14ac:dyDescent="0.25">
      <c r="A13" s="23" t="s">
        <v>81</v>
      </c>
      <c r="B13" s="17">
        <v>1</v>
      </c>
      <c r="C13" s="1"/>
      <c r="D13" s="1"/>
      <c r="E13" s="26" t="s">
        <v>108</v>
      </c>
      <c r="F13" s="17">
        <v>0</v>
      </c>
      <c r="G13" s="28" t="s">
        <v>38</v>
      </c>
      <c r="H13" s="13">
        <v>5</v>
      </c>
      <c r="I13" s="30" t="s">
        <v>115</v>
      </c>
      <c r="J13" s="17">
        <v>0</v>
      </c>
      <c r="K13" s="1"/>
      <c r="L13" s="1"/>
      <c r="M13" s="33" t="s">
        <v>120</v>
      </c>
      <c r="N13" s="18">
        <v>1</v>
      </c>
      <c r="O13" s="34" t="s">
        <v>122</v>
      </c>
      <c r="P13" s="17">
        <v>0</v>
      </c>
      <c r="Q13" s="1"/>
      <c r="R13" s="1"/>
      <c r="S13" s="39" t="s">
        <v>126</v>
      </c>
      <c r="T13" s="18">
        <v>0</v>
      </c>
      <c r="U13" s="1"/>
      <c r="V13" s="1"/>
      <c r="W13" s="1"/>
      <c r="X13" s="1"/>
      <c r="Y13" s="44" t="s">
        <v>46</v>
      </c>
      <c r="Z13" s="13">
        <v>0</v>
      </c>
      <c r="AA13" s="46" t="s">
        <v>49</v>
      </c>
      <c r="AB13" s="13">
        <v>5</v>
      </c>
    </row>
    <row r="14" spans="1:28" x14ac:dyDescent="0.25">
      <c r="A14" s="23" t="s">
        <v>82</v>
      </c>
      <c r="B14" s="17">
        <v>0</v>
      </c>
      <c r="C14" s="1"/>
      <c r="D14" s="1"/>
      <c r="E14" s="26" t="s">
        <v>109</v>
      </c>
      <c r="F14" s="17">
        <v>1</v>
      </c>
      <c r="G14" s="28" t="s">
        <v>39</v>
      </c>
      <c r="H14" s="13">
        <v>0</v>
      </c>
      <c r="I14" s="30" t="s">
        <v>116</v>
      </c>
      <c r="J14" s="17">
        <v>1</v>
      </c>
      <c r="K14" s="1"/>
      <c r="L14" s="1"/>
      <c r="M14" s="1"/>
      <c r="N14" s="1"/>
      <c r="O14" s="34" t="s">
        <v>43</v>
      </c>
      <c r="P14" s="13">
        <v>5</v>
      </c>
      <c r="Q14" s="1"/>
      <c r="R14" s="1"/>
      <c r="S14" s="1"/>
      <c r="T14" s="1"/>
      <c r="U14" s="1"/>
      <c r="V14" s="1"/>
      <c r="W14" s="1"/>
      <c r="X14" s="1"/>
      <c r="Y14" s="44" t="s">
        <v>128</v>
      </c>
      <c r="Z14" s="17">
        <v>0</v>
      </c>
      <c r="AA14" s="47" t="s">
        <v>69</v>
      </c>
      <c r="AB14" s="22">
        <v>3</v>
      </c>
    </row>
    <row r="15" spans="1:28" x14ac:dyDescent="0.25">
      <c r="A15" s="23" t="s">
        <v>83</v>
      </c>
      <c r="B15" s="17">
        <v>1</v>
      </c>
      <c r="C15" s="1"/>
      <c r="D15" s="1"/>
      <c r="E15" s="26" t="s">
        <v>110</v>
      </c>
      <c r="F15" s="17">
        <v>0</v>
      </c>
      <c r="G15" s="28" t="s">
        <v>40</v>
      </c>
      <c r="H15" s="13">
        <v>0</v>
      </c>
      <c r="I15" s="30" t="s">
        <v>117</v>
      </c>
      <c r="J15" s="17">
        <v>1</v>
      </c>
      <c r="K15" s="1"/>
      <c r="L15" s="1"/>
      <c r="M15" s="1"/>
      <c r="N15" s="1"/>
      <c r="O15" s="34" t="s">
        <v>66</v>
      </c>
      <c r="P15" s="20">
        <v>0</v>
      </c>
      <c r="Q15" s="1"/>
      <c r="R15" s="1"/>
      <c r="S15" s="1"/>
      <c r="T15" s="1"/>
      <c r="U15" s="1"/>
      <c r="V15" s="1"/>
      <c r="W15" s="1"/>
      <c r="X15" s="1"/>
      <c r="Y15" s="44" t="s">
        <v>67</v>
      </c>
      <c r="Z15" s="20">
        <v>0</v>
      </c>
      <c r="AA15" s="1"/>
      <c r="AB15" s="1"/>
    </row>
    <row r="16" spans="1:28" x14ac:dyDescent="0.25">
      <c r="A16" s="23" t="s">
        <v>84</v>
      </c>
      <c r="B16" s="17">
        <v>1</v>
      </c>
      <c r="C16" s="1"/>
      <c r="D16" s="1"/>
      <c r="E16" s="27" t="s">
        <v>111</v>
      </c>
      <c r="F16" s="18">
        <v>0</v>
      </c>
      <c r="G16" s="29" t="s">
        <v>113</v>
      </c>
      <c r="H16" s="18">
        <v>1</v>
      </c>
      <c r="I16" s="30" t="s">
        <v>118</v>
      </c>
      <c r="J16" s="17">
        <v>1</v>
      </c>
      <c r="K16" s="1"/>
      <c r="L16" s="1"/>
      <c r="M16" s="1"/>
      <c r="N16" s="1"/>
      <c r="O16" s="35" t="s">
        <v>123</v>
      </c>
      <c r="P16" s="18">
        <v>1</v>
      </c>
      <c r="Q16" s="1"/>
      <c r="R16" s="1"/>
      <c r="S16" s="1"/>
      <c r="T16" s="1"/>
      <c r="U16" s="1"/>
      <c r="V16" s="1"/>
      <c r="W16" s="1"/>
      <c r="X16" s="1"/>
      <c r="Y16" s="44" t="s">
        <v>129</v>
      </c>
      <c r="Z16" s="17">
        <v>0</v>
      </c>
      <c r="AA16" s="1"/>
      <c r="AB16" s="1"/>
    </row>
    <row r="17" spans="1:30" x14ac:dyDescent="0.25">
      <c r="A17" s="23" t="s">
        <v>85</v>
      </c>
      <c r="B17" s="17">
        <v>1</v>
      </c>
      <c r="C17" s="1"/>
      <c r="D17" s="1"/>
      <c r="E17" s="1"/>
      <c r="F17" s="1"/>
      <c r="G17" s="1"/>
      <c r="H17" s="1"/>
      <c r="I17" s="30" t="s">
        <v>41</v>
      </c>
      <c r="J17" s="13">
        <v>5</v>
      </c>
      <c r="K17" s="1"/>
      <c r="L17" s="1"/>
      <c r="M17" s="1"/>
      <c r="N17" s="1"/>
      <c r="O17" s="1"/>
      <c r="P17" s="1"/>
      <c r="Q17" s="1"/>
      <c r="R17" s="1"/>
      <c r="S17" s="1"/>
      <c r="T17" s="1"/>
      <c r="U17" s="1"/>
      <c r="V17" s="1"/>
      <c r="W17" s="1"/>
      <c r="X17" s="1"/>
      <c r="Y17" s="44" t="s">
        <v>130</v>
      </c>
      <c r="Z17" s="17">
        <v>0</v>
      </c>
      <c r="AA17" s="1"/>
      <c r="AB17" s="1"/>
    </row>
    <row r="18" spans="1:30" x14ac:dyDescent="0.25">
      <c r="A18" s="23" t="s">
        <v>86</v>
      </c>
      <c r="B18" s="17">
        <v>0</v>
      </c>
      <c r="C18" s="1"/>
      <c r="D18" s="1"/>
      <c r="E18" s="1"/>
      <c r="F18" s="1"/>
      <c r="G18" s="1"/>
      <c r="H18" s="1"/>
      <c r="I18" s="31" t="s">
        <v>119</v>
      </c>
      <c r="J18" s="18">
        <v>1</v>
      </c>
      <c r="K18" s="1"/>
      <c r="L18" s="1"/>
      <c r="M18" s="1"/>
      <c r="N18" s="1"/>
      <c r="O18" s="1"/>
      <c r="P18" s="1"/>
      <c r="Q18" s="1"/>
      <c r="R18" s="1"/>
      <c r="S18" s="1"/>
      <c r="T18" s="1"/>
      <c r="U18" s="1"/>
      <c r="V18" s="1"/>
      <c r="W18" s="1"/>
      <c r="X18" s="1"/>
      <c r="Y18" s="44" t="s">
        <v>131</v>
      </c>
      <c r="Z18" s="19">
        <v>0</v>
      </c>
      <c r="AA18" s="1"/>
      <c r="AB18" s="1"/>
    </row>
    <row r="19" spans="1:30" x14ac:dyDescent="0.25">
      <c r="A19" s="23" t="s">
        <v>31</v>
      </c>
      <c r="B19" s="13">
        <v>5</v>
      </c>
      <c r="C19" s="1"/>
      <c r="D19" s="1"/>
      <c r="E19" s="1"/>
      <c r="F19" s="1"/>
      <c r="G19" s="1"/>
      <c r="H19" s="1"/>
      <c r="I19" s="1"/>
      <c r="J19" s="1"/>
      <c r="K19" s="1"/>
      <c r="L19" s="1"/>
      <c r="M19" s="1"/>
      <c r="N19" s="1"/>
      <c r="O19" s="1"/>
      <c r="P19" s="1"/>
      <c r="Q19" s="1"/>
      <c r="R19" s="1"/>
      <c r="S19" s="1"/>
      <c r="T19" s="1"/>
      <c r="U19" s="1"/>
      <c r="V19" s="1"/>
      <c r="W19" s="1"/>
      <c r="X19" s="1"/>
      <c r="Y19" s="44" t="s">
        <v>133</v>
      </c>
      <c r="Z19" s="17">
        <v>1</v>
      </c>
      <c r="AA19" s="1"/>
      <c r="AB19" s="1"/>
    </row>
    <row r="20" spans="1:30" x14ac:dyDescent="0.25">
      <c r="A20" s="23" t="s">
        <v>32</v>
      </c>
      <c r="B20" s="13">
        <v>0</v>
      </c>
      <c r="C20" s="1"/>
      <c r="D20" s="1"/>
      <c r="E20" s="1"/>
      <c r="F20" s="1"/>
      <c r="G20" s="1"/>
      <c r="H20" s="1"/>
      <c r="I20" s="1"/>
      <c r="J20" s="1"/>
      <c r="K20" s="1"/>
      <c r="L20" s="1"/>
      <c r="M20" s="1"/>
      <c r="N20" s="1"/>
      <c r="O20" s="1"/>
      <c r="P20" s="1"/>
      <c r="Q20" s="1"/>
      <c r="R20" s="1"/>
      <c r="S20" s="1"/>
      <c r="T20" s="1"/>
      <c r="U20" s="1"/>
      <c r="V20" s="1"/>
      <c r="W20" s="1"/>
      <c r="X20" s="1"/>
      <c r="Y20" s="44" t="s">
        <v>134</v>
      </c>
      <c r="Z20" s="17">
        <v>0</v>
      </c>
      <c r="AA20" s="1"/>
      <c r="AB20" s="1"/>
    </row>
    <row r="21" spans="1:30" x14ac:dyDescent="0.25">
      <c r="A21" s="23" t="s">
        <v>87</v>
      </c>
      <c r="B21" s="17">
        <v>1</v>
      </c>
      <c r="C21" s="1"/>
      <c r="D21" s="1"/>
      <c r="E21" s="1"/>
      <c r="F21" s="1"/>
      <c r="G21" s="1"/>
      <c r="H21" s="1"/>
      <c r="I21" s="1"/>
      <c r="J21" s="1"/>
      <c r="K21" s="1"/>
      <c r="L21" s="1"/>
      <c r="M21" s="1"/>
      <c r="N21" s="1"/>
      <c r="O21" s="1"/>
      <c r="P21" s="1"/>
      <c r="Q21" s="1"/>
      <c r="R21" s="1"/>
      <c r="S21" s="1"/>
      <c r="T21" s="1"/>
      <c r="U21" s="1"/>
      <c r="V21" s="1"/>
      <c r="W21" s="1"/>
      <c r="X21" s="1"/>
      <c r="Y21" s="44" t="s">
        <v>132</v>
      </c>
      <c r="Z21" s="17">
        <v>0</v>
      </c>
      <c r="AA21" s="1"/>
      <c r="AB21" s="1"/>
    </row>
    <row r="22" spans="1:30" x14ac:dyDescent="0.25">
      <c r="A22" s="23" t="s">
        <v>88</v>
      </c>
      <c r="B22" s="17">
        <v>0</v>
      </c>
      <c r="C22" s="1"/>
      <c r="D22" s="1"/>
      <c r="E22" s="1"/>
      <c r="F22" s="1"/>
      <c r="G22" s="1"/>
      <c r="H22" s="1"/>
      <c r="I22" s="1"/>
      <c r="J22" s="1"/>
      <c r="K22" s="1"/>
      <c r="L22" s="1"/>
      <c r="M22" s="1"/>
      <c r="N22" s="1"/>
      <c r="O22" s="1"/>
      <c r="P22" s="1"/>
      <c r="Q22" s="1"/>
      <c r="R22" s="1"/>
      <c r="S22" s="1"/>
      <c r="T22" s="1"/>
      <c r="U22" s="1"/>
      <c r="V22" s="1"/>
      <c r="W22" s="1"/>
      <c r="X22" s="1"/>
      <c r="Y22" s="44" t="s">
        <v>47</v>
      </c>
      <c r="Z22" s="13">
        <v>0</v>
      </c>
      <c r="AA22" s="1"/>
      <c r="AB22" s="1"/>
    </row>
    <row r="23" spans="1:30" x14ac:dyDescent="0.25">
      <c r="A23" s="23" t="s">
        <v>33</v>
      </c>
      <c r="B23" s="13">
        <v>5</v>
      </c>
      <c r="C23" s="1"/>
      <c r="D23" s="1"/>
      <c r="E23" s="1"/>
      <c r="F23" s="1"/>
      <c r="G23" s="1"/>
      <c r="H23" s="1"/>
      <c r="I23" s="1"/>
      <c r="J23" s="1"/>
      <c r="K23" s="1"/>
      <c r="L23" s="1"/>
      <c r="M23" s="1"/>
      <c r="N23" s="1"/>
      <c r="O23" s="1"/>
      <c r="P23" s="1"/>
      <c r="Q23" s="1"/>
      <c r="R23" s="1"/>
      <c r="S23" s="1"/>
      <c r="T23" s="1"/>
      <c r="U23" s="1"/>
      <c r="V23" s="1"/>
      <c r="W23" s="1"/>
      <c r="X23" s="1"/>
      <c r="Y23" s="45" t="s">
        <v>135</v>
      </c>
      <c r="Z23" s="18">
        <v>0</v>
      </c>
      <c r="AA23" s="1"/>
      <c r="AB23" s="1"/>
    </row>
    <row r="24" spans="1:30" x14ac:dyDescent="0.25">
      <c r="A24" s="23" t="s">
        <v>34</v>
      </c>
      <c r="B24" s="13">
        <v>0</v>
      </c>
      <c r="C24" s="1"/>
      <c r="D24" s="1"/>
      <c r="E24" s="1"/>
      <c r="F24" s="1"/>
      <c r="G24" s="1"/>
      <c r="H24" s="1"/>
      <c r="I24" s="1"/>
      <c r="J24" s="1"/>
      <c r="K24" s="1"/>
      <c r="L24" s="1"/>
      <c r="M24" s="1"/>
      <c r="N24" s="1"/>
      <c r="O24" s="1"/>
      <c r="P24" s="1"/>
      <c r="Q24" s="1"/>
      <c r="R24" s="1"/>
      <c r="S24" s="1"/>
      <c r="T24" s="1"/>
      <c r="U24" s="1"/>
      <c r="V24" s="1"/>
      <c r="W24" s="1"/>
      <c r="X24" s="1"/>
      <c r="Y24" s="1"/>
      <c r="Z24" s="1"/>
      <c r="AA24" s="1"/>
      <c r="AB24" s="1"/>
    </row>
    <row r="25" spans="1:30" x14ac:dyDescent="0.25">
      <c r="A25" s="23" t="s">
        <v>35</v>
      </c>
      <c r="B25" s="13">
        <v>0</v>
      </c>
      <c r="C25" s="1"/>
      <c r="D25" s="1"/>
      <c r="E25" s="1"/>
      <c r="F25" s="1"/>
      <c r="G25" s="1"/>
      <c r="H25" s="1"/>
      <c r="I25" s="1"/>
      <c r="J25" s="1"/>
      <c r="K25" s="1"/>
      <c r="L25" s="1"/>
      <c r="M25" s="1"/>
      <c r="N25" s="1"/>
      <c r="O25" s="1"/>
      <c r="P25" s="1"/>
      <c r="Q25" s="1"/>
      <c r="R25" s="1"/>
      <c r="S25" s="1"/>
      <c r="T25" s="1"/>
      <c r="U25" s="1"/>
      <c r="V25" s="1"/>
      <c r="W25" s="1"/>
      <c r="X25" s="1"/>
      <c r="Y25" s="1"/>
      <c r="Z25" s="1"/>
      <c r="AA25" s="1"/>
      <c r="AB25" s="1"/>
    </row>
    <row r="26" spans="1:30" x14ac:dyDescent="0.25">
      <c r="A26" s="23" t="s">
        <v>64</v>
      </c>
      <c r="B26" s="20">
        <v>0</v>
      </c>
      <c r="C26" s="1"/>
      <c r="D26" s="1"/>
      <c r="E26" s="1"/>
      <c r="F26" s="1"/>
      <c r="G26" s="1"/>
      <c r="H26" s="1"/>
      <c r="I26" s="1"/>
      <c r="J26" s="1"/>
      <c r="K26" s="1"/>
      <c r="L26" s="1"/>
      <c r="M26" s="1"/>
      <c r="N26" s="1"/>
      <c r="O26" s="1"/>
      <c r="P26" s="1"/>
      <c r="Q26" s="1"/>
      <c r="R26" s="1"/>
      <c r="S26" s="1"/>
      <c r="T26" s="1"/>
      <c r="U26" s="1"/>
      <c r="V26" s="1"/>
      <c r="W26" s="1"/>
      <c r="X26" s="1"/>
      <c r="Y26" s="1"/>
      <c r="Z26" s="1"/>
      <c r="AA26" s="1"/>
      <c r="AB26" s="1"/>
    </row>
    <row r="27" spans="1:30" x14ac:dyDescent="0.25">
      <c r="A27" s="23" t="s">
        <v>89</v>
      </c>
      <c r="B27" s="17">
        <v>1</v>
      </c>
      <c r="C27" s="1"/>
      <c r="D27" s="1"/>
      <c r="E27" s="1"/>
      <c r="F27" s="1"/>
      <c r="G27" s="1"/>
      <c r="H27" s="1"/>
      <c r="I27" s="1"/>
      <c r="J27" s="1"/>
      <c r="K27" s="1"/>
      <c r="L27" s="1"/>
      <c r="M27" s="1"/>
      <c r="N27" s="1"/>
      <c r="O27" s="1"/>
      <c r="P27" s="1"/>
      <c r="Q27" s="1"/>
      <c r="R27" s="1"/>
      <c r="S27" s="1"/>
      <c r="T27" s="1"/>
      <c r="U27" s="1"/>
      <c r="V27" s="1"/>
      <c r="W27" s="1"/>
      <c r="X27" s="1"/>
      <c r="Y27" s="1"/>
      <c r="Z27" s="1"/>
      <c r="AA27" s="1"/>
      <c r="AB27" s="1"/>
    </row>
    <row r="28" spans="1:30" x14ac:dyDescent="0.25">
      <c r="A28" s="23" t="s">
        <v>90</v>
      </c>
      <c r="B28" s="17">
        <v>1</v>
      </c>
      <c r="C28" s="1"/>
      <c r="D28" s="1"/>
      <c r="E28" s="1"/>
      <c r="F28" s="1"/>
      <c r="G28" s="1"/>
      <c r="H28" s="1"/>
      <c r="I28" s="1"/>
      <c r="J28" s="1"/>
      <c r="K28" s="1"/>
      <c r="L28" s="1"/>
      <c r="M28" s="1"/>
      <c r="N28" s="1"/>
      <c r="O28" s="1"/>
      <c r="P28" s="1"/>
      <c r="Q28" s="1"/>
      <c r="R28" s="1"/>
      <c r="S28" s="1"/>
      <c r="T28" s="1"/>
      <c r="U28" s="1"/>
      <c r="V28" s="1"/>
      <c r="W28" s="1"/>
      <c r="X28" s="1"/>
      <c r="Y28" s="1"/>
      <c r="Z28" s="1"/>
      <c r="AA28" s="1"/>
      <c r="AB28" s="1"/>
    </row>
    <row r="29" spans="1:30" x14ac:dyDescent="0.25">
      <c r="A29" s="23" t="s">
        <v>91</v>
      </c>
      <c r="B29" s="17">
        <v>1</v>
      </c>
      <c r="C29" s="1"/>
      <c r="D29" s="1"/>
      <c r="E29" s="1"/>
      <c r="F29" s="1"/>
      <c r="G29" s="1"/>
      <c r="H29" s="1"/>
      <c r="I29" s="1"/>
      <c r="J29" s="1"/>
      <c r="K29" s="1"/>
      <c r="L29" s="1"/>
      <c r="M29" s="1"/>
      <c r="N29" s="1"/>
      <c r="O29" s="1"/>
      <c r="P29" s="1"/>
      <c r="Q29" s="1"/>
      <c r="R29" s="1"/>
      <c r="S29" s="1"/>
      <c r="T29" s="1"/>
      <c r="U29" s="1"/>
      <c r="V29" s="1"/>
      <c r="W29" s="1"/>
      <c r="X29" s="1"/>
      <c r="Y29" s="1"/>
      <c r="Z29" s="1"/>
      <c r="AA29" s="1"/>
      <c r="AB29" s="1"/>
    </row>
    <row r="30" spans="1:30" x14ac:dyDescent="0.25">
      <c r="A30" s="74"/>
      <c r="B30" s="75">
        <f>SUM(B8:B29)</f>
        <v>32</v>
      </c>
      <c r="C30" s="75" t="s">
        <v>146</v>
      </c>
      <c r="D30" s="75">
        <f t="shared" ref="D30:AB30" si="0">SUM(D8:D29)</f>
        <v>10</v>
      </c>
      <c r="E30" s="75" t="s">
        <v>146</v>
      </c>
      <c r="F30" s="75">
        <f t="shared" si="0"/>
        <v>10</v>
      </c>
      <c r="G30" s="75" t="s">
        <v>146</v>
      </c>
      <c r="H30" s="75">
        <f t="shared" si="0"/>
        <v>18</v>
      </c>
      <c r="I30" s="75" t="s">
        <v>146</v>
      </c>
      <c r="J30" s="75">
        <f t="shared" si="0"/>
        <v>19</v>
      </c>
      <c r="K30" s="75" t="s">
        <v>146</v>
      </c>
      <c r="L30" s="75">
        <f t="shared" si="0"/>
        <v>10</v>
      </c>
      <c r="M30" s="75" t="s">
        <v>146</v>
      </c>
      <c r="N30" s="75">
        <f t="shared" si="0"/>
        <v>14</v>
      </c>
      <c r="O30" s="75" t="s">
        <v>146</v>
      </c>
      <c r="P30" s="75">
        <f t="shared" si="0"/>
        <v>17</v>
      </c>
      <c r="Q30" s="75" t="s">
        <v>146</v>
      </c>
      <c r="R30" s="75">
        <f t="shared" si="0"/>
        <v>8</v>
      </c>
      <c r="S30" s="75" t="s">
        <v>146</v>
      </c>
      <c r="T30" s="75">
        <f t="shared" si="0"/>
        <v>13</v>
      </c>
      <c r="U30" s="75" t="s">
        <v>146</v>
      </c>
      <c r="V30" s="75">
        <f t="shared" si="0"/>
        <v>9</v>
      </c>
      <c r="W30" s="75" t="s">
        <v>146</v>
      </c>
      <c r="X30" s="75">
        <f>SUM(X8:X10)</f>
        <v>8</v>
      </c>
      <c r="Y30" s="75" t="s">
        <v>146</v>
      </c>
      <c r="Z30" s="75">
        <f t="shared" si="0"/>
        <v>11</v>
      </c>
      <c r="AA30" s="75" t="s">
        <v>146</v>
      </c>
      <c r="AB30" s="75">
        <f t="shared" si="0"/>
        <v>31</v>
      </c>
      <c r="AC30" s="75">
        <f>SUM(B30,D30,F30,H30,J30,L30,N30,P30,R30,T30,V30,X30,Z30,AB30)</f>
        <v>210</v>
      </c>
      <c r="AD30" s="75" t="s">
        <v>151</v>
      </c>
    </row>
    <row r="31" spans="1:30" x14ac:dyDescent="0.25">
      <c r="A31" s="11"/>
      <c r="B31" s="8">
        <v>54</v>
      </c>
      <c r="C31" s="11"/>
      <c r="D31" s="11">
        <v>11</v>
      </c>
      <c r="E31" s="11"/>
      <c r="F31" s="11">
        <v>19</v>
      </c>
      <c r="G31" s="11"/>
      <c r="H31" s="11">
        <v>33</v>
      </c>
      <c r="I31" s="11"/>
      <c r="J31" s="11">
        <v>27</v>
      </c>
      <c r="K31" s="11"/>
      <c r="L31" s="11">
        <v>11</v>
      </c>
      <c r="M31" s="11"/>
      <c r="N31" s="11">
        <v>18</v>
      </c>
      <c r="O31" s="11"/>
      <c r="P31" s="11">
        <v>23</v>
      </c>
      <c r="Q31" s="11"/>
      <c r="R31" s="11">
        <v>8</v>
      </c>
      <c r="S31" s="11"/>
      <c r="T31" s="11">
        <v>14</v>
      </c>
      <c r="U31" s="11"/>
      <c r="V31" s="11">
        <v>9</v>
      </c>
      <c r="W31" s="11"/>
      <c r="X31" s="11">
        <v>13</v>
      </c>
      <c r="Y31" s="11"/>
      <c r="Z31" s="11">
        <v>42</v>
      </c>
      <c r="AA31" s="11"/>
      <c r="AB31" s="11">
        <v>31</v>
      </c>
      <c r="AC31" s="76">
        <f>SUM(B31:AB31)</f>
        <v>313</v>
      </c>
      <c r="AD31" s="11"/>
    </row>
    <row r="32" spans="1:30" ht="15.75" thickBot="1" x14ac:dyDescent="0.3">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t="s">
        <v>152</v>
      </c>
      <c r="AD32" s="12"/>
    </row>
    <row r="33" spans="1:24" ht="15.75" thickTop="1" x14ac:dyDescent="0.25"/>
    <row r="34" spans="1:24" x14ac:dyDescent="0.25">
      <c r="A34" t="s">
        <v>182</v>
      </c>
    </row>
    <row r="35" spans="1:24" ht="17.25" x14ac:dyDescent="0.3">
      <c r="A35" t="s">
        <v>183</v>
      </c>
      <c r="X35" s="95"/>
    </row>
    <row r="36" spans="1:24" x14ac:dyDescent="0.25">
      <c r="A36" t="s">
        <v>184</v>
      </c>
    </row>
    <row r="37" spans="1:24" x14ac:dyDescent="0.25">
      <c r="A37" t="s">
        <v>185</v>
      </c>
    </row>
    <row r="38" spans="1:24" x14ac:dyDescent="0.25">
      <c r="A38" t="s">
        <v>186</v>
      </c>
    </row>
    <row r="39" spans="1:24" x14ac:dyDescent="0.25">
      <c r="A39" t="s">
        <v>187</v>
      </c>
    </row>
    <row r="40" spans="1:24" x14ac:dyDescent="0.25">
      <c r="A40" t="s">
        <v>188</v>
      </c>
    </row>
    <row r="41" spans="1:24" x14ac:dyDescent="0.25">
      <c r="A41" t="s">
        <v>189</v>
      </c>
    </row>
    <row r="42" spans="1:24" x14ac:dyDescent="0.25">
      <c r="A42" t="s">
        <v>190</v>
      </c>
    </row>
    <row r="43" spans="1:24" x14ac:dyDescent="0.25">
      <c r="A43" t="s">
        <v>191</v>
      </c>
    </row>
    <row r="44" spans="1:24" x14ac:dyDescent="0.25">
      <c r="A44" t="s">
        <v>192</v>
      </c>
    </row>
  </sheetData>
  <mergeCells count="1">
    <mergeCell ref="C4:E4"/>
  </mergeCells>
  <conditionalFormatting sqref="C4:E4">
    <cfRule type="containsText" dxfId="5" priority="1" operator="containsText" text="VIABLE ASSESSMENT">
      <formula>NOT(ISERROR(SEARCH("VIABLE ASSESSMENT",C4)))</formula>
    </cfRule>
    <cfRule type="containsText" dxfId="4" priority="2" operator="containsText" text="VIABLE$4:$4 $C$4">
      <formula>NOT(ISERROR(SEARCH("VIABLE$4:$4 $C$4",C4)))</formula>
    </cfRule>
    <cfRule type="containsText" dxfId="3" priority="3" operator="containsText" text="PASS">
      <formula>NOT(ISERROR(SEARCH("PASS",C4)))</formula>
    </cfRule>
    <cfRule type="containsText" dxfId="2" priority="4" operator="containsText" text="PASS">
      <formula>NOT(ISERROR(SEARCH("PASS",C4)))</formula>
    </cfRule>
    <cfRule type="containsText" dxfId="1" priority="5" operator="containsText" text="ASSESSMENT FAILED">
      <formula>NOT(ISERROR(SEARCH("ASSESSMENT FAILED",C4)))</formula>
    </cfRule>
    <cfRule type="containsText" dxfId="0" priority="6" operator="containsText" text="PASS">
      <formula>NOT(ISERROR(SEARCH("PASS",C4)))</formula>
    </cfRule>
  </conditionalFormatting>
  <dataValidations count="6">
    <dataValidation type="list" showInputMessage="1" showErrorMessage="1" sqref="D8:D9 B23:B25 F8 H8:H9 J8:J9 L8:L9 T8:T9 X8 Z8:Z9 AB8:AB11 AB13 Z12:Z13 X10 V9 R9 P10 P14 N9 N12 J17 H12:H15 F12 B8:B9 Z22 B19:B20" xr:uid="{00000000-0002-0000-0500-000000000000}">
      <formula1>"5,0"</formula1>
    </dataValidation>
    <dataValidation type="list" showInputMessage="1" showErrorMessage="1" sqref="X9 B12 N8 P8:P9 R8 N11 P15 Z15 AB14 AB12 B26 F9 V8" xr:uid="{00000000-0002-0000-0500-000001000000}">
      <formula1>"0,3"</formula1>
    </dataValidation>
    <dataValidation type="list" showInputMessage="1" showErrorMessage="1" sqref="B10:B11 B27:B29 B21:B22 B13:B18 D10 F13:F16 F10:F11 H16 H10:H11 J18 J11:J16 L10 N10 N13 P16 P11:P13 T10:T13 V10 Z23 Z19:Z21 Z16:Z17 Z14 Z10:Z11" xr:uid="{00000000-0002-0000-0500-000002000000}">
      <formula1>"1,0"</formula1>
    </dataValidation>
    <dataValidation type="list" showInputMessage="1" showErrorMessage="1" sqref="J10 Z18" xr:uid="{00000000-0002-0000-0500-000003000000}">
      <formula1>"5,3,0"</formula1>
    </dataValidation>
    <dataValidation type="list" allowBlank="1" showInputMessage="1" showErrorMessage="1" sqref="X11" xr:uid="{00000000-0002-0000-0500-000004000000}">
      <formula1>"YES,NO"</formula1>
    </dataValidation>
    <dataValidation type="list" showInputMessage="1" showErrorMessage="1" sqref="K2" xr:uid="{00000000-0002-0000-0500-000005000000}">
      <formula1>"Basic,Medium,High"</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topLeftCell="A13" workbookViewId="0">
      <selection activeCell="A5" sqref="A5"/>
    </sheetView>
  </sheetViews>
  <sheetFormatPr defaultRowHeight="15" x14ac:dyDescent="0.25"/>
  <sheetData>
    <row r="1" spans="1:1" x14ac:dyDescent="0.25">
      <c r="A1" s="99" t="s">
        <v>199</v>
      </c>
    </row>
    <row r="2" spans="1:1" x14ac:dyDescent="0.25">
      <c r="A2" t="s">
        <v>194</v>
      </c>
    </row>
    <row r="3" spans="1:1" x14ac:dyDescent="0.25">
      <c r="A3" t="s">
        <v>193</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C09FE8-3B58-474E-B52B-8DF5AB786574}">
  <ds:schemaRefs>
    <ds:schemaRef ds:uri="http://schemas.microsoft.com/sharepoint/v3/contenttype/forms"/>
  </ds:schemaRefs>
</ds:datastoreItem>
</file>

<file path=customXml/itemProps2.xml><?xml version="1.0" encoding="utf-8"?>
<ds:datastoreItem xmlns:ds="http://schemas.openxmlformats.org/officeDocument/2006/customXml" ds:itemID="{5D63F44B-915A-48FD-903C-DE44738D7B9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C0275FC-C425-4BE9-8BDF-BE73D37DC8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Levels of Assessment</vt:lpstr>
      <vt:lpstr>Scoring Methodology</vt:lpstr>
      <vt:lpstr>Organizational Scorecard</vt:lpstr>
      <vt:lpstr>L1</vt:lpstr>
      <vt:lpstr>L2</vt:lpstr>
      <vt:lpstr>Reporting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 Edmonds</dc:creator>
  <cp:lastModifiedBy>Jeffrey Crump</cp:lastModifiedBy>
  <dcterms:created xsi:type="dcterms:W3CDTF">2020-01-22T19:38:06Z</dcterms:created>
  <dcterms:modified xsi:type="dcterms:W3CDTF">2022-02-11T20:31:47Z</dcterms:modified>
</cp:coreProperties>
</file>